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F9382DD4-9C69-4D02-B4C9-21E70333803C}"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E340" i="9" s="1"/>
  <c r="B340" i="9" s="1"/>
  <c r="F340" i="9"/>
  <c r="F339" i="9"/>
  <c r="F338" i="9"/>
  <c r="F337" i="9"/>
  <c r="F336" i="9"/>
  <c r="H335" i="9"/>
  <c r="G335" i="9"/>
  <c r="E335" i="9" s="1"/>
  <c r="B335" i="9" s="1"/>
  <c r="F335" i="9"/>
  <c r="F334" i="9"/>
  <c r="H333" i="9"/>
  <c r="G333" i="9"/>
  <c r="E333" i="9" s="1"/>
  <c r="B333" i="9" s="1"/>
  <c r="F333" i="9"/>
  <c r="H332" i="9"/>
  <c r="E332" i="9" s="1"/>
  <c r="B332" i="9" s="1"/>
  <c r="G332" i="9"/>
  <c r="F332" i="9"/>
  <c r="H331" i="9"/>
  <c r="G331" i="9"/>
  <c r="F331" i="9"/>
  <c r="E331" i="9"/>
  <c r="B331" i="9" s="1"/>
  <c r="H330" i="9"/>
  <c r="G330" i="9"/>
  <c r="F330" i="9"/>
  <c r="E330" i="9"/>
  <c r="B330" i="9" s="1"/>
  <c r="H329" i="9"/>
  <c r="G329" i="9"/>
  <c r="F329" i="9"/>
  <c r="H328" i="9"/>
  <c r="G328" i="9"/>
  <c r="F328" i="9"/>
  <c r="E328" i="9"/>
  <c r="B328" i="9" s="1"/>
  <c r="H327" i="9"/>
  <c r="G327" i="9"/>
  <c r="F327" i="9"/>
  <c r="H326" i="9"/>
  <c r="G326" i="9"/>
  <c r="E326" i="9" s="1"/>
  <c r="B326" i="9" s="1"/>
  <c r="F326" i="9"/>
  <c r="H325" i="9"/>
  <c r="G325" i="9"/>
  <c r="F325" i="9"/>
  <c r="E325" i="9"/>
  <c r="B325" i="9"/>
  <c r="H324" i="9"/>
  <c r="G324" i="9"/>
  <c r="E324" i="9" s="1"/>
  <c r="B324" i="9" s="1"/>
  <c r="F324" i="9"/>
  <c r="H323" i="9"/>
  <c r="G323" i="9"/>
  <c r="F323" i="9"/>
  <c r="E323" i="9"/>
  <c r="B323" i="9"/>
  <c r="H322" i="9"/>
  <c r="G322" i="9"/>
  <c r="E322" i="9" s="1"/>
  <c r="B322" i="9" s="1"/>
  <c r="F322" i="9"/>
  <c r="H321" i="9"/>
  <c r="G321" i="9"/>
  <c r="E321" i="9" s="1"/>
  <c r="F321" i="9"/>
  <c r="H320" i="9"/>
  <c r="G320" i="9"/>
  <c r="E320" i="9" s="1"/>
  <c r="B320" i="9" s="1"/>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G304" i="9"/>
  <c r="E304" i="9" s="1"/>
  <c r="B304" i="9" s="1"/>
  <c r="F304" i="9"/>
  <c r="H303" i="9"/>
  <c r="G303" i="9"/>
  <c r="F303" i="9"/>
  <c r="E303" i="9"/>
  <c r="B303" i="9"/>
  <c r="F302" i="9"/>
  <c r="F301" i="9"/>
  <c r="F300" i="9"/>
  <c r="F299" i="9"/>
  <c r="F297" i="9"/>
  <c r="L296" i="9"/>
  <c r="F296" i="9" s="1"/>
  <c r="H296" i="9"/>
  <c r="F295" i="9"/>
  <c r="I294" i="9"/>
  <c r="H294" i="9"/>
  <c r="E294" i="9" s="1"/>
  <c r="B294" i="9" s="1"/>
  <c r="F294" i="9"/>
  <c r="E293" i="9"/>
  <c r="M292" i="9"/>
  <c r="L292" i="9"/>
  <c r="F292" i="9"/>
  <c r="E292" i="9"/>
  <c r="B292" i="9" s="1"/>
  <c r="M291" i="9"/>
  <c r="L291" i="9"/>
  <c r="F291" i="9"/>
  <c r="E291" i="9"/>
  <c r="B291" i="9" s="1"/>
  <c r="M290" i="9"/>
  <c r="L290" i="9"/>
  <c r="E290" i="9"/>
  <c r="M289" i="9"/>
  <c r="L289" i="9"/>
  <c r="F289" i="9" s="1"/>
  <c r="E289" i="9"/>
  <c r="B289" i="9" s="1"/>
  <c r="M288" i="9"/>
  <c r="L288" i="9"/>
  <c r="F288" i="9" s="1"/>
  <c r="E288" i="9"/>
  <c r="M287" i="9"/>
  <c r="L287" i="9"/>
  <c r="F287" i="9"/>
  <c r="B287" i="9" s="1"/>
  <c r="E287" i="9"/>
  <c r="M286" i="9"/>
  <c r="L286" i="9"/>
  <c r="F286" i="9" s="1"/>
  <c r="B286" i="9" s="1"/>
  <c r="E286" i="9"/>
  <c r="M285" i="9"/>
  <c r="F285" i="9" s="1"/>
  <c r="L285" i="9"/>
  <c r="E285" i="9"/>
  <c r="B285" i="9"/>
  <c r="M284" i="9"/>
  <c r="L284" i="9"/>
  <c r="F284" i="9"/>
  <c r="E284" i="9"/>
  <c r="M283" i="9"/>
  <c r="L283" i="9"/>
  <c r="F283" i="9"/>
  <c r="E283" i="9"/>
  <c r="B283" i="9" s="1"/>
  <c r="M282" i="9"/>
  <c r="L282" i="9"/>
  <c r="F282" i="9" s="1"/>
  <c r="E282" i="9"/>
  <c r="M281" i="9"/>
  <c r="L281" i="9"/>
  <c r="E281" i="9"/>
  <c r="M280" i="9"/>
  <c r="L280" i="9"/>
  <c r="F280" i="9" s="1"/>
  <c r="E280" i="9"/>
  <c r="B280" i="9" s="1"/>
  <c r="M279" i="9"/>
  <c r="L279" i="9"/>
  <c r="F279" i="9" s="1"/>
  <c r="B279" i="9" s="1"/>
  <c r="E279" i="9"/>
  <c r="M278" i="9"/>
  <c r="L278" i="9"/>
  <c r="F278" i="9" s="1"/>
  <c r="B278" i="9" s="1"/>
  <c r="E278" i="9"/>
  <c r="M277" i="9"/>
  <c r="L277" i="9"/>
  <c r="F277" i="9"/>
  <c r="E277" i="9"/>
  <c r="B277" i="9"/>
  <c r="M276" i="9"/>
  <c r="L276" i="9"/>
  <c r="F276" i="9"/>
  <c r="E276" i="9"/>
  <c r="M275" i="9"/>
  <c r="L275" i="9"/>
  <c r="F275" i="9"/>
  <c r="E275" i="9"/>
  <c r="M274" i="9"/>
  <c r="L274" i="9"/>
  <c r="F274" i="9" s="1"/>
  <c r="E274" i="9"/>
  <c r="M273" i="9"/>
  <c r="L273" i="9"/>
  <c r="E273" i="9"/>
  <c r="M272" i="9"/>
  <c r="L272" i="9"/>
  <c r="F272" i="9" s="1"/>
  <c r="E272" i="9"/>
  <c r="B272" i="9" s="1"/>
  <c r="M271" i="9"/>
  <c r="L271" i="9"/>
  <c r="F271" i="9" s="1"/>
  <c r="B271" i="9" s="1"/>
  <c r="E271" i="9"/>
  <c r="M270" i="9"/>
  <c r="L270" i="9"/>
  <c r="F270" i="9" s="1"/>
  <c r="B270" i="9" s="1"/>
  <c r="E270" i="9"/>
  <c r="M269" i="9"/>
  <c r="L269" i="9"/>
  <c r="F269" i="9"/>
  <c r="E269" i="9"/>
  <c r="B269" i="9"/>
  <c r="M268" i="9"/>
  <c r="L268" i="9"/>
  <c r="F268" i="9"/>
  <c r="E268" i="9"/>
  <c r="M267" i="9"/>
  <c r="L267" i="9"/>
  <c r="F267" i="9"/>
  <c r="E267" i="9"/>
  <c r="B267" i="9" s="1"/>
  <c r="M266" i="9"/>
  <c r="L266" i="9"/>
  <c r="F266" i="9" s="1"/>
  <c r="E266" i="9"/>
  <c r="M265" i="9"/>
  <c r="L265" i="9"/>
  <c r="E265" i="9"/>
  <c r="M264" i="9"/>
  <c r="L264" i="9"/>
  <c r="F264" i="9" s="1"/>
  <c r="E264" i="9"/>
  <c r="B264" i="9" s="1"/>
  <c r="M263" i="9"/>
  <c r="L263" i="9"/>
  <c r="F263" i="9" s="1"/>
  <c r="E263" i="9"/>
  <c r="B263" i="9"/>
  <c r="M262" i="9"/>
  <c r="L262" i="9"/>
  <c r="F262" i="9" s="1"/>
  <c r="B262" i="9" s="1"/>
  <c r="E262" i="9"/>
  <c r="M261" i="9"/>
  <c r="L261" i="9"/>
  <c r="F261" i="9"/>
  <c r="E261" i="9"/>
  <c r="B261" i="9"/>
  <c r="M260" i="9"/>
  <c r="L260" i="9"/>
  <c r="F260" i="9"/>
  <c r="E260" i="9"/>
  <c r="M259" i="9"/>
  <c r="L259" i="9"/>
  <c r="F259" i="9"/>
  <c r="E259" i="9"/>
  <c r="M258" i="9"/>
  <c r="L258" i="9"/>
  <c r="F258" i="9" s="1"/>
  <c r="E258" i="9"/>
  <c r="M257" i="9"/>
  <c r="L257" i="9"/>
  <c r="E257" i="9"/>
  <c r="M256" i="9"/>
  <c r="L256" i="9"/>
  <c r="F256" i="9" s="1"/>
  <c r="E256" i="9"/>
  <c r="B256" i="9" s="1"/>
  <c r="M255" i="9"/>
  <c r="L255" i="9"/>
  <c r="F255" i="9" s="1"/>
  <c r="E255" i="9"/>
  <c r="B255" i="9"/>
  <c r="M254" i="9"/>
  <c r="L254" i="9"/>
  <c r="F254" i="9" s="1"/>
  <c r="B254" i="9" s="1"/>
  <c r="E254" i="9"/>
  <c r="M253" i="9"/>
  <c r="L253" i="9"/>
  <c r="F253" i="9"/>
  <c r="E253" i="9"/>
  <c r="B253" i="9"/>
  <c r="M252" i="9"/>
  <c r="L252" i="9"/>
  <c r="F252" i="9"/>
  <c r="E252" i="9"/>
  <c r="M251" i="9"/>
  <c r="L251" i="9"/>
  <c r="F251" i="9"/>
  <c r="E251" i="9"/>
  <c r="B251" i="9" s="1"/>
  <c r="M250" i="9"/>
  <c r="L250" i="9"/>
  <c r="F250" i="9" s="1"/>
  <c r="E250" i="9"/>
  <c r="M249" i="9"/>
  <c r="L249" i="9"/>
  <c r="E249" i="9"/>
  <c r="M248" i="9"/>
  <c r="L248" i="9"/>
  <c r="F248" i="9" s="1"/>
  <c r="E248" i="9"/>
  <c r="B248" i="9" s="1"/>
  <c r="M247" i="9"/>
  <c r="L247" i="9"/>
  <c r="F247" i="9" s="1"/>
  <c r="B247" i="9" s="1"/>
  <c r="E247" i="9"/>
  <c r="M246" i="9"/>
  <c r="L246" i="9"/>
  <c r="F246" i="9" s="1"/>
  <c r="B246" i="9" s="1"/>
  <c r="E246" i="9"/>
  <c r="M245" i="9"/>
  <c r="L245" i="9"/>
  <c r="F245" i="9"/>
  <c r="E245" i="9"/>
  <c r="B245" i="9"/>
  <c r="M244" i="9"/>
  <c r="L244" i="9"/>
  <c r="F244" i="9"/>
  <c r="E244" i="9"/>
  <c r="M243" i="9"/>
  <c r="L243" i="9"/>
  <c r="F243" i="9"/>
  <c r="E243" i="9"/>
  <c r="M242" i="9"/>
  <c r="L242" i="9"/>
  <c r="F242" i="9" s="1"/>
  <c r="E242" i="9"/>
  <c r="M241" i="9"/>
  <c r="L241" i="9"/>
  <c r="E241" i="9"/>
  <c r="M240" i="9"/>
  <c r="L240" i="9"/>
  <c r="F240" i="9" s="1"/>
  <c r="E240" i="9"/>
  <c r="B240" i="9" s="1"/>
  <c r="M239" i="9"/>
  <c r="L239" i="9"/>
  <c r="F239" i="9" s="1"/>
  <c r="B239" i="9" s="1"/>
  <c r="E239" i="9"/>
  <c r="M238" i="9"/>
  <c r="L238" i="9"/>
  <c r="F238" i="9" s="1"/>
  <c r="B238" i="9" s="1"/>
  <c r="E238" i="9"/>
  <c r="M237" i="9"/>
  <c r="L237" i="9"/>
  <c r="F237" i="9"/>
  <c r="E237" i="9"/>
  <c r="B237" i="9"/>
  <c r="M236" i="9"/>
  <c r="L236" i="9"/>
  <c r="F236" i="9" s="1"/>
  <c r="E236" i="9"/>
  <c r="M235" i="9"/>
  <c r="L235" i="9"/>
  <c r="F235" i="9"/>
  <c r="E235" i="9"/>
  <c r="B235" i="9" s="1"/>
  <c r="M234" i="9"/>
  <c r="L234" i="9"/>
  <c r="F234" i="9" s="1"/>
  <c r="E234" i="9"/>
  <c r="M233" i="9"/>
  <c r="L233" i="9"/>
  <c r="E233" i="9"/>
  <c r="M232" i="9"/>
  <c r="L232" i="9"/>
  <c r="F232" i="9" s="1"/>
  <c r="E232" i="9"/>
  <c r="B232" i="9" s="1"/>
  <c r="M231" i="9"/>
  <c r="L231" i="9"/>
  <c r="F231" i="9" s="1"/>
  <c r="E231" i="9"/>
  <c r="B231" i="9"/>
  <c r="M230" i="9"/>
  <c r="L230" i="9"/>
  <c r="F230" i="9" s="1"/>
  <c r="B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F171" i="9"/>
  <c r="E171" i="9"/>
  <c r="B171" i="9" s="1"/>
  <c r="H170" i="9"/>
  <c r="G170" i="9"/>
  <c r="E170" i="9" s="1"/>
  <c r="B170" i="9" s="1"/>
  <c r="F170" i="9"/>
  <c r="H169" i="9"/>
  <c r="G169" i="9"/>
  <c r="E169" i="9" s="1"/>
  <c r="B169" i="9" s="1"/>
  <c r="F169" i="9"/>
  <c r="H168" i="9"/>
  <c r="E168" i="9" s="1"/>
  <c r="B168" i="9" s="1"/>
  <c r="G168" i="9"/>
  <c r="F168" i="9"/>
  <c r="H167" i="9"/>
  <c r="G167" i="9"/>
  <c r="E167" i="9" s="1"/>
  <c r="B167" i="9" s="1"/>
  <c r="F167" i="9"/>
  <c r="H166" i="9"/>
  <c r="G166" i="9"/>
  <c r="E166" i="9" s="1"/>
  <c r="F166" i="9"/>
  <c r="B166" i="9"/>
  <c r="H165" i="9"/>
  <c r="G165" i="9"/>
  <c r="E165" i="9" s="1"/>
  <c r="B165" i="9" s="1"/>
  <c r="F165" i="9"/>
  <c r="H164" i="9"/>
  <c r="G164" i="9"/>
  <c r="E164" i="9" s="1"/>
  <c r="F164" i="9"/>
  <c r="B164" i="9"/>
  <c r="H163" i="9"/>
  <c r="G163" i="9"/>
  <c r="F163" i="9"/>
  <c r="E163" i="9"/>
  <c r="B163" i="9" s="1"/>
  <c r="H162" i="9"/>
  <c r="G162" i="9"/>
  <c r="E162" i="9" s="1"/>
  <c r="B162" i="9" s="1"/>
  <c r="F162" i="9"/>
  <c r="H161" i="9"/>
  <c r="G161" i="9"/>
  <c r="E161" i="9" s="1"/>
  <c r="B161" i="9" s="1"/>
  <c r="F161" i="9"/>
  <c r="H160" i="9"/>
  <c r="E160" i="9" s="1"/>
  <c r="B160" i="9" s="1"/>
  <c r="G160" i="9"/>
  <c r="F160" i="9"/>
  <c r="H159" i="9"/>
  <c r="G159" i="9"/>
  <c r="E159" i="9" s="1"/>
  <c r="B159" i="9" s="1"/>
  <c r="F159" i="9"/>
  <c r="H158" i="9"/>
  <c r="G158" i="9"/>
  <c r="E158" i="9" s="1"/>
  <c r="F158" i="9"/>
  <c r="B158" i="9"/>
  <c r="H157" i="9"/>
  <c r="G157" i="9"/>
  <c r="E157" i="9" s="1"/>
  <c r="B157" i="9" s="1"/>
  <c r="F157" i="9"/>
  <c r="F156" i="9"/>
  <c r="H155" i="9"/>
  <c r="G155" i="9"/>
  <c r="F155" i="9"/>
  <c r="E155" i="9"/>
  <c r="B155" i="9" s="1"/>
  <c r="H154" i="9"/>
  <c r="G154" i="9"/>
  <c r="E154" i="9" s="1"/>
  <c r="B154" i="9" s="1"/>
  <c r="F154" i="9"/>
  <c r="H153" i="9"/>
  <c r="G153" i="9"/>
  <c r="E153" i="9" s="1"/>
  <c r="F153" i="9"/>
  <c r="B153" i="9"/>
  <c r="H152" i="9"/>
  <c r="G152" i="9"/>
  <c r="F152" i="9"/>
  <c r="H151" i="9"/>
  <c r="G151" i="9"/>
  <c r="F151" i="9"/>
  <c r="E151" i="9"/>
  <c r="B151" i="9" s="1"/>
  <c r="H150" i="9"/>
  <c r="G150" i="9"/>
  <c r="F150" i="9"/>
  <c r="H149" i="9"/>
  <c r="G149" i="9"/>
  <c r="F149" i="9"/>
  <c r="E149" i="9"/>
  <c r="B149" i="9" s="1"/>
  <c r="H148" i="9"/>
  <c r="E148" i="9" s="1"/>
  <c r="B148" i="9" s="1"/>
  <c r="G148" i="9"/>
  <c r="F148" i="9"/>
  <c r="H147" i="9"/>
  <c r="G147" i="9"/>
  <c r="F147" i="9"/>
  <c r="E147" i="9"/>
  <c r="B147" i="9" s="1"/>
  <c r="H146" i="9"/>
  <c r="G146" i="9"/>
  <c r="E146" i="9" s="1"/>
  <c r="B146" i="9" s="1"/>
  <c r="F146" i="9"/>
  <c r="H145" i="9"/>
  <c r="G145" i="9"/>
  <c r="E145" i="9" s="1"/>
  <c r="F145" i="9"/>
  <c r="B145" i="9"/>
  <c r="H144" i="9"/>
  <c r="G144" i="9"/>
  <c r="F144" i="9"/>
  <c r="H143" i="9"/>
  <c r="G143" i="9"/>
  <c r="F143" i="9"/>
  <c r="E143" i="9"/>
  <c r="B143" i="9" s="1"/>
  <c r="H142" i="9"/>
  <c r="G142" i="9"/>
  <c r="F142" i="9"/>
  <c r="H141" i="9"/>
  <c r="G141" i="9"/>
  <c r="F141" i="9"/>
  <c r="E141" i="9"/>
  <c r="B141" i="9" s="1"/>
  <c r="H140" i="9"/>
  <c r="E140" i="9" s="1"/>
  <c r="B140" i="9" s="1"/>
  <c r="G140" i="9"/>
  <c r="F140" i="9"/>
  <c r="H139" i="9"/>
  <c r="G139" i="9"/>
  <c r="F139" i="9"/>
  <c r="E139" i="9"/>
  <c r="B139" i="9" s="1"/>
  <c r="H138" i="9"/>
  <c r="G138" i="9"/>
  <c r="E138" i="9" s="1"/>
  <c r="B138" i="9" s="1"/>
  <c r="F138" i="9"/>
  <c r="H137" i="9"/>
  <c r="G137" i="9"/>
  <c r="E137" i="9" s="1"/>
  <c r="F137" i="9"/>
  <c r="B137" i="9"/>
  <c r="H136" i="9"/>
  <c r="G136" i="9"/>
  <c r="F136" i="9"/>
  <c r="H135" i="9"/>
  <c r="G135" i="9"/>
  <c r="F135" i="9"/>
  <c r="E135" i="9"/>
  <c r="B135" i="9" s="1"/>
  <c r="H134" i="9"/>
  <c r="G134" i="9"/>
  <c r="F134" i="9"/>
  <c r="H133" i="9"/>
  <c r="G133" i="9"/>
  <c r="F133" i="9"/>
  <c r="E133" i="9"/>
  <c r="B133" i="9" s="1"/>
  <c r="H132" i="9"/>
  <c r="E132" i="9" s="1"/>
  <c r="B132" i="9" s="1"/>
  <c r="G132" i="9"/>
  <c r="F132" i="9"/>
  <c r="H131" i="9"/>
  <c r="G131" i="9"/>
  <c r="F131" i="9"/>
  <c r="E131" i="9"/>
  <c r="B131" i="9" s="1"/>
  <c r="H130" i="9"/>
  <c r="G130" i="9"/>
  <c r="E130" i="9" s="1"/>
  <c r="B130" i="9" s="1"/>
  <c r="F130" i="9"/>
  <c r="H129" i="9"/>
  <c r="G129" i="9"/>
  <c r="E129" i="9" s="1"/>
  <c r="F129" i="9"/>
  <c r="B129" i="9"/>
  <c r="H128" i="9"/>
  <c r="G128" i="9"/>
  <c r="F128" i="9"/>
  <c r="H127" i="9"/>
  <c r="G127" i="9"/>
  <c r="F127" i="9"/>
  <c r="E127" i="9"/>
  <c r="B127" i="9" s="1"/>
  <c r="H126" i="9"/>
  <c r="G126" i="9"/>
  <c r="F126" i="9"/>
  <c r="H125" i="9"/>
  <c r="G125" i="9"/>
  <c r="F125" i="9"/>
  <c r="E125" i="9"/>
  <c r="B125" i="9" s="1"/>
  <c r="H124" i="9"/>
  <c r="E124" i="9" s="1"/>
  <c r="B124" i="9" s="1"/>
  <c r="G124" i="9"/>
  <c r="F124" i="9"/>
  <c r="H123" i="9"/>
  <c r="G123" i="9"/>
  <c r="F123" i="9"/>
  <c r="E123" i="9"/>
  <c r="B123" i="9" s="1"/>
  <c r="H122" i="9"/>
  <c r="G122" i="9"/>
  <c r="E122" i="9" s="1"/>
  <c r="B122" i="9" s="1"/>
  <c r="F122" i="9"/>
  <c r="H121" i="9"/>
  <c r="G121" i="9"/>
  <c r="E121" i="9" s="1"/>
  <c r="F121" i="9"/>
  <c r="B121" i="9"/>
  <c r="H120" i="9"/>
  <c r="G120" i="9"/>
  <c r="F120" i="9"/>
  <c r="H119" i="9"/>
  <c r="G119" i="9"/>
  <c r="F119" i="9"/>
  <c r="E119" i="9"/>
  <c r="B119" i="9" s="1"/>
  <c r="H118" i="9"/>
  <c r="G118" i="9"/>
  <c r="F118" i="9"/>
  <c r="H117" i="9"/>
  <c r="G117" i="9"/>
  <c r="F117" i="9"/>
  <c r="E117" i="9"/>
  <c r="B117" i="9" s="1"/>
  <c r="H116" i="9"/>
  <c r="E116" i="9" s="1"/>
  <c r="B116" i="9" s="1"/>
  <c r="G116" i="9"/>
  <c r="F116" i="9"/>
  <c r="H115" i="9"/>
  <c r="G115" i="9"/>
  <c r="F115" i="9"/>
  <c r="E115" i="9"/>
  <c r="B115" i="9" s="1"/>
  <c r="H114" i="9"/>
  <c r="G114" i="9"/>
  <c r="E114" i="9" s="1"/>
  <c r="B114" i="9" s="1"/>
  <c r="F114" i="9"/>
  <c r="H113" i="9"/>
  <c r="G113" i="9"/>
  <c r="E113" i="9" s="1"/>
  <c r="F113" i="9"/>
  <c r="B113" i="9"/>
  <c r="H112" i="9"/>
  <c r="G112" i="9"/>
  <c r="F112" i="9"/>
  <c r="H111" i="9"/>
  <c r="G111" i="9"/>
  <c r="F111" i="9"/>
  <c r="E111" i="9"/>
  <c r="B111" i="9" s="1"/>
  <c r="H110" i="9"/>
  <c r="G110" i="9"/>
  <c r="F110" i="9"/>
  <c r="H109" i="9"/>
  <c r="G109" i="9"/>
  <c r="F109" i="9"/>
  <c r="E109" i="9"/>
  <c r="B109" i="9" s="1"/>
  <c r="H108" i="9"/>
  <c r="E108" i="9" s="1"/>
  <c r="B108" i="9" s="1"/>
  <c r="G108" i="9"/>
  <c r="F108" i="9"/>
  <c r="H107" i="9"/>
  <c r="G107" i="9"/>
  <c r="F107" i="9"/>
  <c r="E107" i="9"/>
  <c r="B107" i="9" s="1"/>
  <c r="H106" i="9"/>
  <c r="G106" i="9"/>
  <c r="E106" i="9" s="1"/>
  <c r="B106" i="9" s="1"/>
  <c r="F106" i="9"/>
  <c r="H105" i="9"/>
  <c r="G105" i="9"/>
  <c r="E105" i="9" s="1"/>
  <c r="F105" i="9"/>
  <c r="B105" i="9"/>
  <c r="H104" i="9"/>
  <c r="G104" i="9"/>
  <c r="F104" i="9"/>
  <c r="H103" i="9"/>
  <c r="G103" i="9"/>
  <c r="F103" i="9"/>
  <c r="E103" i="9"/>
  <c r="B103" i="9" s="1"/>
  <c r="H102" i="9"/>
  <c r="G102" i="9"/>
  <c r="F102" i="9"/>
  <c r="H101" i="9"/>
  <c r="G101" i="9"/>
  <c r="F101" i="9"/>
  <c r="E101" i="9"/>
  <c r="B101" i="9" s="1"/>
  <c r="H100" i="9"/>
  <c r="E100" i="9" s="1"/>
  <c r="B100" i="9" s="1"/>
  <c r="G100" i="9"/>
  <c r="F100" i="9"/>
  <c r="H99" i="9"/>
  <c r="G99" i="9"/>
  <c r="F99" i="9"/>
  <c r="E99" i="9"/>
  <c r="B99" i="9" s="1"/>
  <c r="H98" i="9"/>
  <c r="G98" i="9"/>
  <c r="E98" i="9" s="1"/>
  <c r="B98" i="9" s="1"/>
  <c r="F98" i="9"/>
  <c r="H97" i="9"/>
  <c r="G97" i="9"/>
  <c r="E97" i="9" s="1"/>
  <c r="F97" i="9"/>
  <c r="B97" i="9"/>
  <c r="H96" i="9"/>
  <c r="G96" i="9"/>
  <c r="F96" i="9"/>
  <c r="H95" i="9"/>
  <c r="G95" i="9"/>
  <c r="F95" i="9"/>
  <c r="E95" i="9"/>
  <c r="B95" i="9" s="1"/>
  <c r="H94" i="9"/>
  <c r="G94" i="9"/>
  <c r="F94" i="9"/>
  <c r="H93" i="9"/>
  <c r="G93" i="9"/>
  <c r="F93" i="9"/>
  <c r="E93" i="9"/>
  <c r="B93" i="9" s="1"/>
  <c r="H92" i="9"/>
  <c r="E92" i="9" s="1"/>
  <c r="B92" i="9" s="1"/>
  <c r="G92" i="9"/>
  <c r="F92" i="9"/>
  <c r="H91" i="9"/>
  <c r="G91" i="9"/>
  <c r="F91" i="9"/>
  <c r="E91" i="9"/>
  <c r="B91" i="9" s="1"/>
  <c r="H90" i="9"/>
  <c r="G90" i="9"/>
  <c r="E90" i="9" s="1"/>
  <c r="B90" i="9" s="1"/>
  <c r="F90" i="9"/>
  <c r="H89" i="9"/>
  <c r="G89" i="9"/>
  <c r="E89" i="9" s="1"/>
  <c r="F89" i="9"/>
  <c r="B89" i="9"/>
  <c r="H88" i="9"/>
  <c r="G88" i="9"/>
  <c r="F88" i="9"/>
  <c r="H87" i="9"/>
  <c r="G87" i="9"/>
  <c r="F87" i="9"/>
  <c r="E87" i="9"/>
  <c r="B87" i="9" s="1"/>
  <c r="H86" i="9"/>
  <c r="G86" i="9"/>
  <c r="F86" i="9"/>
  <c r="H85" i="9"/>
  <c r="G85" i="9"/>
  <c r="F85" i="9"/>
  <c r="E85" i="9"/>
  <c r="B85" i="9" s="1"/>
  <c r="H84" i="9"/>
  <c r="E84" i="9" s="1"/>
  <c r="B84" i="9" s="1"/>
  <c r="G84" i="9"/>
  <c r="F84" i="9"/>
  <c r="H83" i="9"/>
  <c r="G83" i="9"/>
  <c r="F83" i="9"/>
  <c r="E83" i="9"/>
  <c r="B83" i="9" s="1"/>
  <c r="H82" i="9"/>
  <c r="G82" i="9"/>
  <c r="E82" i="9" s="1"/>
  <c r="B82" i="9" s="1"/>
  <c r="F82" i="9"/>
  <c r="H81" i="9"/>
  <c r="G81" i="9"/>
  <c r="E81" i="9" s="1"/>
  <c r="F81" i="9"/>
  <c r="B81" i="9"/>
  <c r="H80" i="9"/>
  <c r="G80" i="9"/>
  <c r="F80" i="9"/>
  <c r="H79" i="9"/>
  <c r="G79" i="9"/>
  <c r="F79" i="9"/>
  <c r="E79" i="9"/>
  <c r="B79" i="9" s="1"/>
  <c r="H78" i="9"/>
  <c r="G78" i="9"/>
  <c r="F78" i="9"/>
  <c r="H77" i="9"/>
  <c r="G77" i="9"/>
  <c r="F77" i="9"/>
  <c r="E77" i="9"/>
  <c r="B77" i="9" s="1"/>
  <c r="H76" i="9"/>
  <c r="E76" i="9" s="1"/>
  <c r="B76" i="9" s="1"/>
  <c r="G76" i="9"/>
  <c r="F76" i="9"/>
  <c r="H75" i="9"/>
  <c r="G75" i="9"/>
  <c r="F75" i="9"/>
  <c r="E75" i="9"/>
  <c r="B75" i="9" s="1"/>
  <c r="H74" i="9"/>
  <c r="G74" i="9"/>
  <c r="E74" i="9" s="1"/>
  <c r="B74" i="9" s="1"/>
  <c r="F74" i="9"/>
  <c r="H73" i="9"/>
  <c r="G73" i="9"/>
  <c r="E73" i="9" s="1"/>
  <c r="F73" i="9"/>
  <c r="B73" i="9"/>
  <c r="H72" i="9"/>
  <c r="G72" i="9"/>
  <c r="F72" i="9"/>
  <c r="H71" i="9"/>
  <c r="G71" i="9"/>
  <c r="F71" i="9"/>
  <c r="E71" i="9"/>
  <c r="B71" i="9" s="1"/>
  <c r="H70" i="9"/>
  <c r="G70" i="9"/>
  <c r="F70" i="9"/>
  <c r="H69" i="9"/>
  <c r="G69" i="9"/>
  <c r="F69" i="9"/>
  <c r="E69" i="9"/>
  <c r="B69" i="9" s="1"/>
  <c r="H68" i="9"/>
  <c r="E68" i="9" s="1"/>
  <c r="B68" i="9" s="1"/>
  <c r="G68" i="9"/>
  <c r="F68" i="9"/>
  <c r="H67" i="9"/>
  <c r="G67" i="9"/>
  <c r="F67" i="9"/>
  <c r="E67" i="9"/>
  <c r="B67" i="9" s="1"/>
  <c r="H66" i="9"/>
  <c r="G66" i="9"/>
  <c r="E66" i="9" s="1"/>
  <c r="B66" i="9" s="1"/>
  <c r="F66" i="9"/>
  <c r="H65" i="9"/>
  <c r="G65" i="9"/>
  <c r="E65" i="9" s="1"/>
  <c r="F65" i="9"/>
  <c r="B65" i="9"/>
  <c r="H64" i="9"/>
  <c r="G64" i="9"/>
  <c r="F64" i="9"/>
  <c r="H63" i="9"/>
  <c r="G63" i="9"/>
  <c r="F63" i="9"/>
  <c r="E63" i="9"/>
  <c r="B63" i="9" s="1"/>
  <c r="H62" i="9"/>
  <c r="G62" i="9"/>
  <c r="F62" i="9"/>
  <c r="H61" i="9"/>
  <c r="G61" i="9"/>
  <c r="F61" i="9"/>
  <c r="E61" i="9"/>
  <c r="B61" i="9" s="1"/>
  <c r="H60" i="9"/>
  <c r="E60" i="9" s="1"/>
  <c r="B60" i="9" s="1"/>
  <c r="G60" i="9"/>
  <c r="F60" i="9"/>
  <c r="H59" i="9"/>
  <c r="G59" i="9"/>
  <c r="F59" i="9"/>
  <c r="E59" i="9"/>
  <c r="B59" i="9" s="1"/>
  <c r="H58" i="9"/>
  <c r="G58" i="9"/>
  <c r="E58" i="9" s="1"/>
  <c r="B58" i="9" s="1"/>
  <c r="F58" i="9"/>
  <c r="H57" i="9"/>
  <c r="G57" i="9"/>
  <c r="E57" i="9" s="1"/>
  <c r="F57" i="9"/>
  <c r="B57" i="9"/>
  <c r="H56" i="9"/>
  <c r="G56" i="9"/>
  <c r="F56" i="9"/>
  <c r="H55" i="9"/>
  <c r="G55" i="9"/>
  <c r="F55" i="9"/>
  <c r="E55" i="9"/>
  <c r="B55" i="9" s="1"/>
  <c r="H54" i="9"/>
  <c r="G54" i="9"/>
  <c r="F54" i="9"/>
  <c r="H53" i="9"/>
  <c r="G53" i="9"/>
  <c r="F53" i="9"/>
  <c r="E53" i="9"/>
  <c r="B53" i="9" s="1"/>
  <c r="H52" i="9"/>
  <c r="E52" i="9" s="1"/>
  <c r="B52" i="9" s="1"/>
  <c r="G52" i="9"/>
  <c r="F52" i="9"/>
  <c r="H51" i="9"/>
  <c r="G51" i="9"/>
  <c r="F51" i="9"/>
  <c r="E51" i="9"/>
  <c r="B51" i="9" s="1"/>
  <c r="H50" i="9"/>
  <c r="G50" i="9"/>
  <c r="E50" i="9" s="1"/>
  <c r="B50" i="9" s="1"/>
  <c r="F50" i="9"/>
  <c r="H49" i="9"/>
  <c r="G49" i="9"/>
  <c r="E49" i="9" s="1"/>
  <c r="F49" i="9"/>
  <c r="B49" i="9"/>
  <c r="H48" i="9"/>
  <c r="E48" i="9" s="1"/>
  <c r="B48" i="9" s="1"/>
  <c r="G48" i="9"/>
  <c r="F48" i="9"/>
  <c r="H47" i="9"/>
  <c r="G47" i="9"/>
  <c r="F47" i="9"/>
  <c r="E47" i="9"/>
  <c r="B47" i="9" s="1"/>
  <c r="H46" i="9"/>
  <c r="G46" i="9"/>
  <c r="F46" i="9"/>
  <c r="H45" i="9"/>
  <c r="G45" i="9"/>
  <c r="F45" i="9"/>
  <c r="E45" i="9"/>
  <c r="B45" i="9"/>
  <c r="H44" i="9"/>
  <c r="E44" i="9" s="1"/>
  <c r="B44" i="9" s="1"/>
  <c r="G44" i="9"/>
  <c r="F44" i="9"/>
  <c r="H43" i="9"/>
  <c r="G43" i="9"/>
  <c r="E43" i="9" s="1"/>
  <c r="B43" i="9" s="1"/>
  <c r="F43" i="9"/>
  <c r="H42" i="9"/>
  <c r="G42" i="9"/>
  <c r="E42" i="9" s="1"/>
  <c r="B42" i="9" s="1"/>
  <c r="F42" i="9"/>
  <c r="H41" i="9"/>
  <c r="G41" i="9"/>
  <c r="F41" i="9"/>
  <c r="H40" i="9"/>
  <c r="E40" i="9" s="1"/>
  <c r="G40" i="9"/>
  <c r="F40" i="9"/>
  <c r="B40" i="9"/>
  <c r="H39" i="9"/>
  <c r="G39" i="9"/>
  <c r="F39" i="9"/>
  <c r="E39" i="9"/>
  <c r="H38" i="9"/>
  <c r="G38" i="9"/>
  <c r="F38" i="9"/>
  <c r="H37" i="9"/>
  <c r="G37" i="9"/>
  <c r="F37" i="9"/>
  <c r="H36" i="9"/>
  <c r="G36" i="9"/>
  <c r="E36" i="9" s="1"/>
  <c r="B36" i="9" s="1"/>
  <c r="F36" i="9"/>
  <c r="H35" i="9"/>
  <c r="G35" i="9"/>
  <c r="E35" i="9" s="1"/>
  <c r="B35" i="9" s="1"/>
  <c r="F35" i="9"/>
  <c r="H34" i="9"/>
  <c r="G34" i="9"/>
  <c r="E34" i="9" s="1"/>
  <c r="F34" i="9"/>
  <c r="B34" i="9" s="1"/>
  <c r="H33" i="9"/>
  <c r="G33" i="9"/>
  <c r="F33" i="9"/>
  <c r="H32" i="9"/>
  <c r="G32" i="9"/>
  <c r="F32" i="9"/>
  <c r="E32" i="9"/>
  <c r="B32" i="9" s="1"/>
  <c r="H31" i="9"/>
  <c r="G31" i="9"/>
  <c r="E31" i="9" s="1"/>
  <c r="F31" i="9"/>
  <c r="H30" i="9"/>
  <c r="G30" i="9"/>
  <c r="E30" i="9" s="1"/>
  <c r="B30" i="9" s="1"/>
  <c r="F30" i="9"/>
  <c r="H29" i="9"/>
  <c r="G29" i="9"/>
  <c r="E29" i="9" s="1"/>
  <c r="B29" i="9" s="1"/>
  <c r="F29" i="9"/>
  <c r="H28" i="9"/>
  <c r="G28" i="9"/>
  <c r="F28" i="9"/>
  <c r="E28" i="9"/>
  <c r="B28" i="9" s="1"/>
  <c r="H27" i="9"/>
  <c r="G27" i="9"/>
  <c r="E27" i="9" s="1"/>
  <c r="B27" i="9" s="1"/>
  <c r="F27" i="9"/>
  <c r="H26" i="9"/>
  <c r="G26" i="9"/>
  <c r="E26" i="9" s="1"/>
  <c r="F26" i="9"/>
  <c r="H25" i="9"/>
  <c r="G25" i="9"/>
  <c r="F25" i="9"/>
  <c r="F24" i="9"/>
  <c r="F4" i="9"/>
  <c r="O3" i="9"/>
  <c r="G296" i="9" s="1"/>
  <c r="E296" i="9" s="1"/>
  <c r="B296" i="9" s="1"/>
  <c r="I3" i="9"/>
  <c r="H3" i="9"/>
  <c r="G3" i="9"/>
  <c r="D104" i="8"/>
  <c r="D97" i="8"/>
  <c r="D92" i="8"/>
  <c r="D87" i="8"/>
  <c r="D82" i="8"/>
  <c r="C1659" i="1" s="1"/>
  <c r="H1659" i="1" s="1"/>
  <c r="D77" i="8"/>
  <c r="C1654" i="1" s="1"/>
  <c r="H1654" i="1" s="1"/>
  <c r="D72" i="8"/>
  <c r="D67" i="8"/>
  <c r="D62" i="8"/>
  <c r="D57" i="8"/>
  <c r="D52" i="8"/>
  <c r="D46" i="8"/>
  <c r="D37" i="8"/>
  <c r="D27" i="8"/>
  <c r="D25" i="8" s="1"/>
  <c r="D18" i="8"/>
  <c r="D8" i="8"/>
  <c r="E44" i="7"/>
  <c r="D1577" i="1" s="1"/>
  <c r="D44" i="7"/>
  <c r="H36" i="3" s="1"/>
  <c r="E39" i="7"/>
  <c r="D39" i="7"/>
  <c r="E30" i="7"/>
  <c r="D30" i="7"/>
  <c r="E23" i="7"/>
  <c r="D23" i="7"/>
  <c r="E22" i="7"/>
  <c r="D22" i="7"/>
  <c r="H34" i="3" s="1"/>
  <c r="E14" i="7"/>
  <c r="D14" i="7"/>
  <c r="D6" i="7" s="1"/>
  <c r="D5" i="7" s="1"/>
  <c r="E7" i="7"/>
  <c r="E6" i="7" s="1"/>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E89" i="6"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D255"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E178" i="5"/>
  <c r="H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E12" i="5" s="1"/>
  <c r="E7"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E629" i="4" s="1"/>
  <c r="D633" i="4"/>
  <c r="F633" i="4" s="1"/>
  <c r="F632" i="4"/>
  <c r="F631"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E597" i="4"/>
  <c r="F596" i="4"/>
  <c r="F595" i="4"/>
  <c r="E594" i="4"/>
  <c r="D594" i="4"/>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E536" i="4"/>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F428" i="4" s="1"/>
  <c r="E427" i="4"/>
  <c r="D422" i="1" s="1"/>
  <c r="D427" i="4"/>
  <c r="D648" i="4" s="1"/>
  <c r="C642" i="1" s="1"/>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E373" i="4"/>
  <c r="F372" i="4"/>
  <c r="F371" i="4"/>
  <c r="F370" i="4"/>
  <c r="F369" i="4"/>
  <c r="F368" i="4"/>
  <c r="F367" i="4"/>
  <c r="E366" i="4"/>
  <c r="D366" i="4"/>
  <c r="F366" i="4" s="1"/>
  <c r="F365" i="4"/>
  <c r="F364" i="4"/>
  <c r="F363" i="4"/>
  <c r="E362" i="4"/>
  <c r="E361" i="4" s="1"/>
  <c r="E360" i="4" s="1"/>
  <c r="D362" i="4"/>
  <c r="F362"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D310" i="4"/>
  <c r="E309" i="4"/>
  <c r="F306" i="4"/>
  <c r="F305" i="4"/>
  <c r="F304" i="4"/>
  <c r="F303" i="4"/>
  <c r="F302" i="4"/>
  <c r="E298" i="4"/>
  <c r="D298" i="4"/>
  <c r="F298" i="4" s="1"/>
  <c r="E297" i="4"/>
  <c r="D297" i="4"/>
  <c r="F297" i="4" s="1"/>
  <c r="F296" i="4"/>
  <c r="F295" i="4"/>
  <c r="F294" i="4"/>
  <c r="F293" i="4"/>
  <c r="F292" i="4"/>
  <c r="F291" i="4"/>
  <c r="F290" i="4"/>
  <c r="E289" i="4"/>
  <c r="E273" i="4" s="1"/>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4" i="4"/>
  <c r="C230" i="1" s="1"/>
  <c r="H230" i="1" s="1"/>
  <c r="F233" i="4"/>
  <c r="F232" i="4"/>
  <c r="E231" i="4"/>
  <c r="D231" i="4"/>
  <c r="F231" i="4" s="1"/>
  <c r="F229" i="4"/>
  <c r="F228" i="4"/>
  <c r="F227" i="4"/>
  <c r="F226" i="4"/>
  <c r="E225" i="4"/>
  <c r="D225" i="4"/>
  <c r="F225" i="4" s="1"/>
  <c r="F224" i="4"/>
  <c r="F223" i="4"/>
  <c r="E222" i="4"/>
  <c r="D222" i="4"/>
  <c r="F222" i="4" s="1"/>
  <c r="E221" i="4"/>
  <c r="D217" i="1"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198" i="1" s="1"/>
  <c r="F201" i="4"/>
  <c r="F200" i="4"/>
  <c r="F199" i="4"/>
  <c r="F198" i="4"/>
  <c r="F197" i="4"/>
  <c r="F196" i="4"/>
  <c r="F195" i="4"/>
  <c r="E194" i="4"/>
  <c r="D190" i="1" s="1"/>
  <c r="D194" i="4"/>
  <c r="F194" i="4" s="1"/>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E164" i="4" s="1"/>
  <c r="D165" i="4"/>
  <c r="F163" i="4"/>
  <c r="F162" i="4"/>
  <c r="F161" i="4"/>
  <c r="E160" i="4"/>
  <c r="D160" i="4"/>
  <c r="F160" i="4" s="1"/>
  <c r="F159" i="4"/>
  <c r="F158" i="4"/>
  <c r="F157" i="4"/>
  <c r="F156" i="4"/>
  <c r="F155" i="4"/>
  <c r="E154" i="4"/>
  <c r="D154" i="4"/>
  <c r="F154" i="4" s="1"/>
  <c r="E153" i="4"/>
  <c r="D153"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E125" i="4"/>
  <c r="F124" i="4"/>
  <c r="F123" i="4"/>
  <c r="F122" i="4"/>
  <c r="F121" i="4"/>
  <c r="E120" i="4"/>
  <c r="D120" i="4"/>
  <c r="F119" i="4"/>
  <c r="F118" i="4"/>
  <c r="F117" i="4"/>
  <c r="F116" i="4"/>
  <c r="F115" i="4"/>
  <c r="F114" i="4"/>
  <c r="F113" i="4"/>
  <c r="E112" i="4"/>
  <c r="D112" i="4"/>
  <c r="F111" i="4"/>
  <c r="F110" i="4"/>
  <c r="F109" i="4"/>
  <c r="F108" i="4"/>
  <c r="E107" i="4"/>
  <c r="D107" i="4"/>
  <c r="F107" i="4" s="1"/>
  <c r="E106" i="4"/>
  <c r="D102" i="1" s="1"/>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D83" i="4"/>
  <c r="F83" i="4" s="1"/>
  <c r="D82"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7" i="4"/>
  <c r="F56" i="4"/>
  <c r="F55" i="4"/>
  <c r="F54" i="4"/>
  <c r="E53" i="4"/>
  <c r="D53" i="4"/>
  <c r="F53" i="4" s="1"/>
  <c r="F52" i="4"/>
  <c r="F51" i="4"/>
  <c r="E50" i="4"/>
  <c r="E49" i="4" s="1"/>
  <c r="D50" i="4"/>
  <c r="F50" i="4" s="1"/>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F7" i="4" s="1"/>
  <c r="I41" i="3"/>
  <c r="G41" i="3"/>
  <c r="B41" i="3"/>
  <c r="G40" i="3"/>
  <c r="B40" i="3"/>
  <c r="G39" i="3"/>
  <c r="B39" i="3"/>
  <c r="H38" i="3"/>
  <c r="G38" i="3"/>
  <c r="B38" i="3"/>
  <c r="I36" i="3"/>
  <c r="G36" i="3"/>
  <c r="B36" i="3"/>
  <c r="G35" i="3"/>
  <c r="B35" i="3"/>
  <c r="I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8" i="1"/>
  <c r="H1658" i="1" s="1"/>
  <c r="C1657" i="1"/>
  <c r="H1657" i="1" s="1"/>
  <c r="C1656" i="1"/>
  <c r="H1656" i="1" s="1"/>
  <c r="C1655" i="1"/>
  <c r="H1655"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J1581" i="1" s="1"/>
  <c r="D1580" i="1"/>
  <c r="C1580" i="1"/>
  <c r="J1580" i="1" s="1"/>
  <c r="D1579" i="1"/>
  <c r="C1579" i="1"/>
  <c r="J1579" i="1" s="1"/>
  <c r="D1578" i="1"/>
  <c r="C1578" i="1"/>
  <c r="J1578" i="1" s="1"/>
  <c r="C1577" i="1"/>
  <c r="H1577" i="1" s="1"/>
  <c r="D1576" i="1"/>
  <c r="C1576" i="1"/>
  <c r="J1576" i="1" s="1"/>
  <c r="D1575" i="1"/>
  <c r="C1575" i="1"/>
  <c r="D1574" i="1"/>
  <c r="C1574" i="1"/>
  <c r="D1573" i="1"/>
  <c r="C1573" i="1"/>
  <c r="J1573" i="1" s="1"/>
  <c r="D1570" i="1"/>
  <c r="C1570" i="1"/>
  <c r="J1570" i="1" s="1"/>
  <c r="D1569" i="1"/>
  <c r="C1569" i="1"/>
  <c r="J1569" i="1" s="1"/>
  <c r="D1568" i="1"/>
  <c r="C1568" i="1"/>
  <c r="J1568" i="1" s="1"/>
  <c r="D1567" i="1"/>
  <c r="C1567" i="1"/>
  <c r="J1567" i="1" s="1"/>
  <c r="D1566" i="1"/>
  <c r="C1566" i="1"/>
  <c r="J1566" i="1" s="1"/>
  <c r="D1565" i="1"/>
  <c r="C1565" i="1"/>
  <c r="J1565" i="1" s="1"/>
  <c r="D1564" i="1"/>
  <c r="C1564" i="1"/>
  <c r="J1564" i="1" s="1"/>
  <c r="D1563" i="1"/>
  <c r="C1563" i="1"/>
  <c r="H1563" i="1" s="1"/>
  <c r="D1562" i="1"/>
  <c r="C1562" i="1"/>
  <c r="J1562" i="1" s="1"/>
  <c r="D1561" i="1"/>
  <c r="C1561" i="1"/>
  <c r="J1561" i="1" s="1"/>
  <c r="D1560" i="1"/>
  <c r="C1560" i="1"/>
  <c r="J1560" i="1" s="1"/>
  <c r="D1559" i="1"/>
  <c r="C1559" i="1"/>
  <c r="J1559" i="1" s="1"/>
  <c r="D1558" i="1"/>
  <c r="C1558" i="1"/>
  <c r="J1558" i="1" s="1"/>
  <c r="D1557" i="1"/>
  <c r="C1557" i="1"/>
  <c r="J1557" i="1" s="1"/>
  <c r="D1556" i="1"/>
  <c r="C1556" i="1"/>
  <c r="H1556" i="1" s="1"/>
  <c r="D1555" i="1"/>
  <c r="C1555" i="1"/>
  <c r="H1555" i="1" s="1"/>
  <c r="D1554" i="1"/>
  <c r="C1554" i="1"/>
  <c r="J1554" i="1" s="1"/>
  <c r="D1553" i="1"/>
  <c r="C1553" i="1"/>
  <c r="J1553" i="1" s="1"/>
  <c r="D1552" i="1"/>
  <c r="C1552" i="1"/>
  <c r="J1552" i="1" s="1"/>
  <c r="D1551" i="1"/>
  <c r="C1551" i="1"/>
  <c r="J1551" i="1" s="1"/>
  <c r="D1550" i="1"/>
  <c r="C1550" i="1"/>
  <c r="J1550" i="1" s="1"/>
  <c r="D1549" i="1"/>
  <c r="C1549" i="1"/>
  <c r="J1549" i="1" s="1"/>
  <c r="D1548" i="1"/>
  <c r="C1548" i="1"/>
  <c r="J1548" i="1" s="1"/>
  <c r="D1547" i="1"/>
  <c r="C1547" i="1"/>
  <c r="J1547" i="1" s="1"/>
  <c r="D1546" i="1"/>
  <c r="C1546" i="1"/>
  <c r="J1546" i="1" s="1"/>
  <c r="D1545" i="1"/>
  <c r="C1545" i="1"/>
  <c r="J1545" i="1" s="1"/>
  <c r="D1544" i="1"/>
  <c r="C1544" i="1"/>
  <c r="J1544" i="1" s="1"/>
  <c r="D1543" i="1"/>
  <c r="C1543" i="1"/>
  <c r="J1543" i="1" s="1"/>
  <c r="D1542" i="1"/>
  <c r="C1542" i="1"/>
  <c r="J1542" i="1" s="1"/>
  <c r="D1541" i="1"/>
  <c r="C1541" i="1"/>
  <c r="J1541" i="1" s="1"/>
  <c r="D1540" i="1"/>
  <c r="C1540" i="1"/>
  <c r="H1540" i="1" s="1"/>
  <c r="C1539" i="1"/>
  <c r="D1536" i="1"/>
  <c r="C1536" i="1"/>
  <c r="H1536" i="1" s="1"/>
  <c r="D1535" i="1"/>
  <c r="C1535" i="1"/>
  <c r="H1535" i="1" s="1"/>
  <c r="D1534" i="1"/>
  <c r="C1534" i="1"/>
  <c r="H1534" i="1" s="1"/>
  <c r="D1533" i="1"/>
  <c r="C1533" i="1"/>
  <c r="D1532" i="1"/>
  <c r="C1532" i="1"/>
  <c r="H1532" i="1" s="1"/>
  <c r="D1531" i="1"/>
  <c r="C1531" i="1"/>
  <c r="H1531" i="1" s="1"/>
  <c r="D1530" i="1"/>
  <c r="C1530" i="1"/>
  <c r="H1530" i="1" s="1"/>
  <c r="D1529" i="1"/>
  <c r="C1529" i="1"/>
  <c r="D1528" i="1"/>
  <c r="C1528" i="1"/>
  <c r="H1528" i="1" s="1"/>
  <c r="D1527" i="1"/>
  <c r="C1527" i="1"/>
  <c r="H1527" i="1" s="1"/>
  <c r="D1526" i="1"/>
  <c r="C1526" i="1"/>
  <c r="H1526" i="1" s="1"/>
  <c r="D1525" i="1"/>
  <c r="C1525" i="1"/>
  <c r="D1524" i="1"/>
  <c r="C1524" i="1"/>
  <c r="H1524" i="1" s="1"/>
  <c r="D1523" i="1"/>
  <c r="C1523" i="1"/>
  <c r="H1523" i="1" s="1"/>
  <c r="D1522" i="1"/>
  <c r="C1522" i="1"/>
  <c r="H1522" i="1" s="1"/>
  <c r="D1521" i="1"/>
  <c r="C1521" i="1"/>
  <c r="D1520" i="1"/>
  <c r="C1520" i="1"/>
  <c r="H1520" i="1" s="1"/>
  <c r="D1519" i="1"/>
  <c r="C1519" i="1"/>
  <c r="H1519" i="1" s="1"/>
  <c r="D1518" i="1"/>
  <c r="C1518" i="1"/>
  <c r="H1518" i="1" s="1"/>
  <c r="D1517" i="1"/>
  <c r="C1517" i="1"/>
  <c r="D1516" i="1"/>
  <c r="C1516" i="1"/>
  <c r="H1516" i="1" s="1"/>
  <c r="D1515" i="1"/>
  <c r="C1515" i="1"/>
  <c r="H1515" i="1" s="1"/>
  <c r="D1514" i="1"/>
  <c r="C1514" i="1"/>
  <c r="H1514" i="1" s="1"/>
  <c r="D1513" i="1"/>
  <c r="C1513" i="1"/>
  <c r="D1512" i="1"/>
  <c r="C1512" i="1"/>
  <c r="H1512" i="1" s="1"/>
  <c r="D1511" i="1"/>
  <c r="D1510" i="1"/>
  <c r="D1509" i="1"/>
  <c r="C1509" i="1"/>
  <c r="H1509" i="1" s="1"/>
  <c r="D1508" i="1"/>
  <c r="C1508" i="1"/>
  <c r="H1508" i="1" s="1"/>
  <c r="D1507" i="1"/>
  <c r="C1507" i="1"/>
  <c r="H1507" i="1" s="1"/>
  <c r="D1506" i="1"/>
  <c r="C1506" i="1"/>
  <c r="H1506" i="1" s="1"/>
  <c r="D1505" i="1"/>
  <c r="C1505" i="1"/>
  <c r="H1505" i="1" s="1"/>
  <c r="D1504" i="1"/>
  <c r="C1504" i="1"/>
  <c r="H1504" i="1" s="1"/>
  <c r="C1503" i="1"/>
  <c r="D1502" i="1"/>
  <c r="C1502" i="1"/>
  <c r="H1502" i="1" s="1"/>
  <c r="D1501" i="1"/>
  <c r="C1501" i="1"/>
  <c r="H1501" i="1" s="1"/>
  <c r="D1500" i="1"/>
  <c r="C1500" i="1"/>
  <c r="D1499" i="1"/>
  <c r="C1499" i="1"/>
  <c r="H1499" i="1" s="1"/>
  <c r="D1498" i="1"/>
  <c r="C1498" i="1"/>
  <c r="H1498" i="1" s="1"/>
  <c r="D1497" i="1"/>
  <c r="C1497" i="1"/>
  <c r="H1497" i="1" s="1"/>
  <c r="D1496" i="1"/>
  <c r="C1496" i="1"/>
  <c r="D1495" i="1"/>
  <c r="C1495" i="1"/>
  <c r="H1495" i="1" s="1"/>
  <c r="D1494" i="1"/>
  <c r="C1494" i="1"/>
  <c r="H1494" i="1" s="1"/>
  <c r="D1493" i="1"/>
  <c r="C1493" i="1"/>
  <c r="H1493" i="1" s="1"/>
  <c r="D1492" i="1"/>
  <c r="C1492" i="1"/>
  <c r="D1491" i="1"/>
  <c r="C1491" i="1"/>
  <c r="H1491" i="1" s="1"/>
  <c r="D1490" i="1"/>
  <c r="D1489" i="1"/>
  <c r="C1489" i="1"/>
  <c r="H1489" i="1" s="1"/>
  <c r="D1488" i="1"/>
  <c r="C1488" i="1"/>
  <c r="D1487" i="1"/>
  <c r="C1487" i="1"/>
  <c r="H1487" i="1" s="1"/>
  <c r="D1486" i="1"/>
  <c r="C1486" i="1"/>
  <c r="H1486" i="1" s="1"/>
  <c r="D1485" i="1"/>
  <c r="D1484" i="1"/>
  <c r="C1484" i="1"/>
  <c r="D1483" i="1"/>
  <c r="C1483" i="1"/>
  <c r="H1483" i="1" s="1"/>
  <c r="D1482" i="1"/>
  <c r="C1482" i="1"/>
  <c r="H1482" i="1" s="1"/>
  <c r="D1481" i="1"/>
  <c r="C1481" i="1"/>
  <c r="H1481" i="1" s="1"/>
  <c r="D1480" i="1"/>
  <c r="C1480" i="1"/>
  <c r="D1479" i="1"/>
  <c r="C1479" i="1"/>
  <c r="H1479" i="1" s="1"/>
  <c r="D1478" i="1"/>
  <c r="C1478" i="1"/>
  <c r="H1478" i="1" s="1"/>
  <c r="D1477" i="1"/>
  <c r="C1477" i="1"/>
  <c r="H1477" i="1" s="1"/>
  <c r="D1476" i="1"/>
  <c r="C1476" i="1"/>
  <c r="D1475" i="1"/>
  <c r="C1475" i="1"/>
  <c r="H1475" i="1" s="1"/>
  <c r="D1474" i="1"/>
  <c r="C1474" i="1"/>
  <c r="H1474" i="1" s="1"/>
  <c r="D1473" i="1"/>
  <c r="C1473" i="1"/>
  <c r="H1473" i="1" s="1"/>
  <c r="D1472" i="1"/>
  <c r="C1472" i="1"/>
  <c r="D1471" i="1"/>
  <c r="C1471" i="1"/>
  <c r="H1471" i="1" s="1"/>
  <c r="D1470" i="1"/>
  <c r="C1470" i="1"/>
  <c r="H1470" i="1" s="1"/>
  <c r="D1469" i="1"/>
  <c r="C1469" i="1"/>
  <c r="H1469" i="1" s="1"/>
  <c r="D1468" i="1"/>
  <c r="C1468" i="1"/>
  <c r="D1467" i="1"/>
  <c r="C1467" i="1"/>
  <c r="H1467" i="1" s="1"/>
  <c r="D1466" i="1"/>
  <c r="C1466" i="1"/>
  <c r="H1466" i="1" s="1"/>
  <c r="D1465" i="1"/>
  <c r="C1465" i="1"/>
  <c r="H1465" i="1" s="1"/>
  <c r="D1464" i="1"/>
  <c r="C1464" i="1"/>
  <c r="D1463" i="1"/>
  <c r="C1463" i="1"/>
  <c r="H1463" i="1" s="1"/>
  <c r="C1462" i="1"/>
  <c r="D1461" i="1"/>
  <c r="C1461" i="1"/>
  <c r="H1461" i="1" s="1"/>
  <c r="D1460" i="1"/>
  <c r="C1460" i="1"/>
  <c r="D1459" i="1"/>
  <c r="C1459" i="1"/>
  <c r="H1459" i="1" s="1"/>
  <c r="D1458" i="1"/>
  <c r="C1458" i="1"/>
  <c r="H1458" i="1" s="1"/>
  <c r="D1457" i="1"/>
  <c r="C1457" i="1"/>
  <c r="H1457" i="1" s="1"/>
  <c r="D1456" i="1"/>
  <c r="C1456" i="1"/>
  <c r="D1455" i="1"/>
  <c r="C1455" i="1"/>
  <c r="H1455" i="1" s="1"/>
  <c r="D1454" i="1"/>
  <c r="C1454" i="1"/>
  <c r="H1454" i="1" s="1"/>
  <c r="D1453" i="1"/>
  <c r="C1453" i="1"/>
  <c r="H1453" i="1" s="1"/>
  <c r="D1452" i="1"/>
  <c r="C1452" i="1"/>
  <c r="D1451" i="1"/>
  <c r="C1451" i="1"/>
  <c r="H1451" i="1" s="1"/>
  <c r="D1450" i="1"/>
  <c r="C1450" i="1"/>
  <c r="H1450" i="1" s="1"/>
  <c r="D1449" i="1"/>
  <c r="C1449" i="1"/>
  <c r="H1449" i="1" s="1"/>
  <c r="D1448" i="1"/>
  <c r="C1448" i="1"/>
  <c r="D1447" i="1"/>
  <c r="C1447" i="1"/>
  <c r="H1447" i="1" s="1"/>
  <c r="D1446" i="1"/>
  <c r="C1446" i="1"/>
  <c r="H1446" i="1" s="1"/>
  <c r="D1445" i="1"/>
  <c r="C1445" i="1"/>
  <c r="H1445" i="1" s="1"/>
  <c r="D1444" i="1"/>
  <c r="C1444" i="1"/>
  <c r="D1443" i="1"/>
  <c r="C1443" i="1"/>
  <c r="H1443" i="1" s="1"/>
  <c r="D1442" i="1"/>
  <c r="C1442" i="1"/>
  <c r="H1442" i="1" s="1"/>
  <c r="D1441" i="1"/>
  <c r="C1441" i="1"/>
  <c r="H1441" i="1" s="1"/>
  <c r="D1440" i="1"/>
  <c r="C1440" i="1"/>
  <c r="D1439" i="1"/>
  <c r="C1439" i="1"/>
  <c r="H1439" i="1" s="1"/>
  <c r="D1438" i="1"/>
  <c r="C1438" i="1"/>
  <c r="H1438" i="1" s="1"/>
  <c r="D1437" i="1"/>
  <c r="C1437" i="1"/>
  <c r="H1437" i="1" s="1"/>
  <c r="D1436" i="1"/>
  <c r="C1436" i="1"/>
  <c r="C1435" i="1"/>
  <c r="D1434" i="1"/>
  <c r="C1434" i="1"/>
  <c r="D1433" i="1"/>
  <c r="C1433" i="1"/>
  <c r="H1433" i="1" s="1"/>
  <c r="D1432" i="1"/>
  <c r="C1432" i="1"/>
  <c r="H1432" i="1" s="1"/>
  <c r="D1430" i="1"/>
  <c r="C1430" i="1"/>
  <c r="D1429" i="1"/>
  <c r="C1429" i="1"/>
  <c r="H1429" i="1" s="1"/>
  <c r="D1428" i="1"/>
  <c r="C1428" i="1"/>
  <c r="D1427" i="1"/>
  <c r="C1427" i="1"/>
  <c r="H1427" i="1" s="1"/>
  <c r="D1426" i="1"/>
  <c r="C1426" i="1"/>
  <c r="D1425" i="1"/>
  <c r="C1425" i="1"/>
  <c r="H1425" i="1" s="1"/>
  <c r="D1424" i="1"/>
  <c r="C1424" i="1"/>
  <c r="H1424" i="1" s="1"/>
  <c r="D1423" i="1"/>
  <c r="C1423" i="1"/>
  <c r="H1423" i="1" s="1"/>
  <c r="D1422" i="1"/>
  <c r="C1422" i="1"/>
  <c r="D1421" i="1"/>
  <c r="C1421" i="1"/>
  <c r="H1421" i="1" s="1"/>
  <c r="D1420" i="1"/>
  <c r="C1420" i="1"/>
  <c r="H1420" i="1" s="1"/>
  <c r="D1419" i="1"/>
  <c r="C1419" i="1"/>
  <c r="H1419" i="1" s="1"/>
  <c r="D1418" i="1"/>
  <c r="C1418" i="1"/>
  <c r="D1417" i="1"/>
  <c r="C1417" i="1"/>
  <c r="H1417" i="1" s="1"/>
  <c r="D1416" i="1"/>
  <c r="C1416" i="1"/>
  <c r="H1416" i="1" s="1"/>
  <c r="D1415" i="1"/>
  <c r="C1415" i="1"/>
  <c r="H1415" i="1" s="1"/>
  <c r="D1414" i="1"/>
  <c r="C1414" i="1"/>
  <c r="D1413" i="1"/>
  <c r="C1413" i="1"/>
  <c r="H1413" i="1" s="1"/>
  <c r="D1412" i="1"/>
  <c r="C1412" i="1"/>
  <c r="H1412" i="1" s="1"/>
  <c r="D1411" i="1"/>
  <c r="C1411" i="1"/>
  <c r="H1411" i="1" s="1"/>
  <c r="D1410" i="1"/>
  <c r="C1410" i="1"/>
  <c r="D1409" i="1"/>
  <c r="C1409" i="1"/>
  <c r="H1409" i="1" s="1"/>
  <c r="D1408" i="1"/>
  <c r="C1408" i="1"/>
  <c r="H1408" i="1" s="1"/>
  <c r="D1407" i="1"/>
  <c r="C1407" i="1"/>
  <c r="H1407" i="1" s="1"/>
  <c r="D1406" i="1"/>
  <c r="C1406" i="1"/>
  <c r="D1405" i="1"/>
  <c r="C1405" i="1"/>
  <c r="H1405" i="1" s="1"/>
  <c r="D1404" i="1"/>
  <c r="C1404" i="1"/>
  <c r="H1404" i="1" s="1"/>
  <c r="D1403" i="1"/>
  <c r="C1403" i="1"/>
  <c r="H1403" i="1" s="1"/>
  <c r="D1402" i="1"/>
  <c r="C1402" i="1"/>
  <c r="D1400" i="1"/>
  <c r="C1400" i="1"/>
  <c r="H1400" i="1" s="1"/>
  <c r="D1399" i="1"/>
  <c r="C1399" i="1"/>
  <c r="D1398" i="1"/>
  <c r="C1398" i="1"/>
  <c r="D1397" i="1"/>
  <c r="C1397" i="1"/>
  <c r="H1397" i="1" s="1"/>
  <c r="D1396" i="1"/>
  <c r="C1396" i="1"/>
  <c r="H1396" i="1" s="1"/>
  <c r="D1395" i="1"/>
  <c r="C1395" i="1"/>
  <c r="H1395" i="1" s="1"/>
  <c r="D1394" i="1"/>
  <c r="C1394" i="1"/>
  <c r="D1393" i="1"/>
  <c r="C1393" i="1"/>
  <c r="H1393" i="1" s="1"/>
  <c r="D1392" i="1"/>
  <c r="C1392" i="1"/>
  <c r="H1392" i="1" s="1"/>
  <c r="D1391" i="1"/>
  <c r="C1391" i="1"/>
  <c r="H1391" i="1" s="1"/>
  <c r="D1390" i="1"/>
  <c r="C1390" i="1"/>
  <c r="D1389" i="1"/>
  <c r="C1389" i="1"/>
  <c r="H1389" i="1" s="1"/>
  <c r="D1388" i="1"/>
  <c r="C1388" i="1"/>
  <c r="H1388" i="1" s="1"/>
  <c r="D1387" i="1"/>
  <c r="C1387" i="1"/>
  <c r="H1387" i="1" s="1"/>
  <c r="D1386" i="1"/>
  <c r="C1386" i="1"/>
  <c r="D1385" i="1"/>
  <c r="C1385" i="1"/>
  <c r="H1385" i="1" s="1"/>
  <c r="D1384" i="1"/>
  <c r="C1384" i="1"/>
  <c r="H1384" i="1" s="1"/>
  <c r="D1383" i="1"/>
  <c r="C1383" i="1"/>
  <c r="H1383" i="1" s="1"/>
  <c r="D1382" i="1"/>
  <c r="C1382" i="1"/>
  <c r="D1381" i="1"/>
  <c r="C1381" i="1"/>
  <c r="H1381" i="1" s="1"/>
  <c r="D1380" i="1"/>
  <c r="C1380" i="1"/>
  <c r="H1380" i="1" s="1"/>
  <c r="D1379" i="1"/>
  <c r="C1379" i="1"/>
  <c r="H1379" i="1" s="1"/>
  <c r="D1378" i="1"/>
  <c r="C1378" i="1"/>
  <c r="D1377" i="1"/>
  <c r="C1377" i="1"/>
  <c r="H1377" i="1" s="1"/>
  <c r="D1376" i="1"/>
  <c r="C1376" i="1"/>
  <c r="H1376" i="1" s="1"/>
  <c r="D1375" i="1"/>
  <c r="C1375" i="1"/>
  <c r="H1375" i="1" s="1"/>
  <c r="D1374" i="1"/>
  <c r="C1374" i="1"/>
  <c r="D1373" i="1"/>
  <c r="C1373" i="1"/>
  <c r="H1373" i="1" s="1"/>
  <c r="D1372" i="1"/>
  <c r="C1372" i="1"/>
  <c r="H1372" i="1" s="1"/>
  <c r="D1371" i="1"/>
  <c r="C1371" i="1"/>
  <c r="H1371" i="1" s="1"/>
  <c r="D1370" i="1"/>
  <c r="C1370" i="1"/>
  <c r="D1369" i="1"/>
  <c r="C1369" i="1"/>
  <c r="H1369" i="1" s="1"/>
  <c r="D1368" i="1"/>
  <c r="C1368" i="1"/>
  <c r="H1368" i="1" s="1"/>
  <c r="D1367" i="1"/>
  <c r="C1367" i="1"/>
  <c r="H1367" i="1" s="1"/>
  <c r="D1366" i="1"/>
  <c r="C1366" i="1"/>
  <c r="D1365" i="1"/>
  <c r="C1365" i="1"/>
  <c r="H1365" i="1" s="1"/>
  <c r="D1364" i="1"/>
  <c r="C1364" i="1"/>
  <c r="H1364" i="1" s="1"/>
  <c r="D1363" i="1"/>
  <c r="C1363" i="1"/>
  <c r="H1363" i="1" s="1"/>
  <c r="D1362" i="1"/>
  <c r="C1362" i="1"/>
  <c r="D1361" i="1"/>
  <c r="C1361" i="1"/>
  <c r="H1361" i="1" s="1"/>
  <c r="D1360" i="1"/>
  <c r="C1360" i="1"/>
  <c r="H1360" i="1" s="1"/>
  <c r="D1359" i="1"/>
  <c r="C1359" i="1"/>
  <c r="H1359" i="1" s="1"/>
  <c r="D1358" i="1"/>
  <c r="C1358" i="1"/>
  <c r="D1357" i="1"/>
  <c r="C1357" i="1"/>
  <c r="H1357" i="1" s="1"/>
  <c r="D1356" i="1"/>
  <c r="C1356" i="1"/>
  <c r="H1356" i="1" s="1"/>
  <c r="D1355" i="1"/>
  <c r="C1355" i="1"/>
  <c r="H1355" i="1" s="1"/>
  <c r="D1354" i="1"/>
  <c r="C1354" i="1"/>
  <c r="D1353" i="1"/>
  <c r="C1353" i="1"/>
  <c r="H1353" i="1" s="1"/>
  <c r="D1352" i="1"/>
  <c r="C1352" i="1"/>
  <c r="H1352" i="1" s="1"/>
  <c r="D1351" i="1"/>
  <c r="C1351" i="1"/>
  <c r="H1351" i="1" s="1"/>
  <c r="D1350" i="1"/>
  <c r="C1350" i="1"/>
  <c r="D1349" i="1"/>
  <c r="C1349" i="1"/>
  <c r="H1349" i="1" s="1"/>
  <c r="D1348" i="1"/>
  <c r="C1348" i="1"/>
  <c r="H1348" i="1" s="1"/>
  <c r="D1347" i="1"/>
  <c r="C1347" i="1"/>
  <c r="H1347" i="1" s="1"/>
  <c r="D1346" i="1"/>
  <c r="C1346" i="1"/>
  <c r="D1345" i="1"/>
  <c r="C1345" i="1"/>
  <c r="H1345" i="1" s="1"/>
  <c r="D1344" i="1"/>
  <c r="C1344" i="1"/>
  <c r="H1344" i="1" s="1"/>
  <c r="D1343" i="1"/>
  <c r="C1343" i="1"/>
  <c r="H1343" i="1" s="1"/>
  <c r="D1342" i="1"/>
  <c r="C1342" i="1"/>
  <c r="D1341" i="1"/>
  <c r="C1341" i="1"/>
  <c r="H1341" i="1" s="1"/>
  <c r="D1340" i="1"/>
  <c r="C1340" i="1"/>
  <c r="H1340" i="1" s="1"/>
  <c r="D1339" i="1"/>
  <c r="C1339" i="1"/>
  <c r="H1339" i="1" s="1"/>
  <c r="D1338" i="1"/>
  <c r="C1338" i="1"/>
  <c r="D1337" i="1"/>
  <c r="C1337" i="1"/>
  <c r="H1337" i="1" s="1"/>
  <c r="D1336" i="1"/>
  <c r="C1336" i="1"/>
  <c r="H1336" i="1" s="1"/>
  <c r="D1335" i="1"/>
  <c r="C1335" i="1"/>
  <c r="H1335" i="1" s="1"/>
  <c r="D1334" i="1"/>
  <c r="C1334" i="1"/>
  <c r="D1333" i="1"/>
  <c r="C1333" i="1"/>
  <c r="H1333" i="1" s="1"/>
  <c r="D1332" i="1"/>
  <c r="C1332" i="1"/>
  <c r="H1332" i="1" s="1"/>
  <c r="D1331" i="1"/>
  <c r="C1331" i="1"/>
  <c r="H1331" i="1" s="1"/>
  <c r="D1330" i="1"/>
  <c r="C1330" i="1"/>
  <c r="D1329" i="1"/>
  <c r="C1329" i="1"/>
  <c r="H1329" i="1" s="1"/>
  <c r="D1328" i="1"/>
  <c r="C1328" i="1"/>
  <c r="H1328" i="1" s="1"/>
  <c r="D1327" i="1"/>
  <c r="C1327" i="1"/>
  <c r="H1327" i="1" s="1"/>
  <c r="D1326" i="1"/>
  <c r="C1326" i="1"/>
  <c r="D1325" i="1"/>
  <c r="C1325" i="1"/>
  <c r="H1325" i="1" s="1"/>
  <c r="D1324" i="1"/>
  <c r="C1324" i="1"/>
  <c r="H1324" i="1" s="1"/>
  <c r="D1323" i="1"/>
  <c r="C1323" i="1"/>
  <c r="H1323" i="1" s="1"/>
  <c r="D1322" i="1"/>
  <c r="C1322" i="1"/>
  <c r="D1321" i="1"/>
  <c r="C1321" i="1"/>
  <c r="H1321" i="1" s="1"/>
  <c r="D1320" i="1"/>
  <c r="C1320" i="1"/>
  <c r="H1320" i="1" s="1"/>
  <c r="D1319" i="1"/>
  <c r="C1319" i="1"/>
  <c r="H1319" i="1" s="1"/>
  <c r="D1318" i="1"/>
  <c r="C1318" i="1"/>
  <c r="D1317" i="1"/>
  <c r="C1317" i="1"/>
  <c r="H1317" i="1" s="1"/>
  <c r="D1316" i="1"/>
  <c r="C1316" i="1"/>
  <c r="H1316" i="1" s="1"/>
  <c r="D1315" i="1"/>
  <c r="C1315" i="1"/>
  <c r="H1315" i="1" s="1"/>
  <c r="D1314" i="1"/>
  <c r="C1314" i="1"/>
  <c r="D1313" i="1"/>
  <c r="C1313" i="1"/>
  <c r="H1313" i="1" s="1"/>
  <c r="D1312" i="1"/>
  <c r="C1312" i="1"/>
  <c r="H1312" i="1" s="1"/>
  <c r="D1311" i="1"/>
  <c r="C1311" i="1"/>
  <c r="H1311" i="1" s="1"/>
  <c r="D1310" i="1"/>
  <c r="C1310" i="1"/>
  <c r="D1309" i="1"/>
  <c r="C1309" i="1"/>
  <c r="H1309" i="1" s="1"/>
  <c r="D1308" i="1"/>
  <c r="C1308" i="1"/>
  <c r="H1308" i="1" s="1"/>
  <c r="D1307" i="1"/>
  <c r="C1307" i="1"/>
  <c r="H1307" i="1" s="1"/>
  <c r="D1306" i="1"/>
  <c r="C1306" i="1"/>
  <c r="D1305" i="1"/>
  <c r="C1305" i="1"/>
  <c r="H1305" i="1" s="1"/>
  <c r="D1304" i="1"/>
  <c r="C1304" i="1"/>
  <c r="H1304" i="1" s="1"/>
  <c r="D1303" i="1"/>
  <c r="C1303" i="1"/>
  <c r="H1303" i="1" s="1"/>
  <c r="D1302" i="1"/>
  <c r="C1302" i="1"/>
  <c r="D1301" i="1"/>
  <c r="C1301" i="1"/>
  <c r="H1301" i="1" s="1"/>
  <c r="D1300" i="1"/>
  <c r="D1299" i="1"/>
  <c r="C1299" i="1"/>
  <c r="H1299" i="1" s="1"/>
  <c r="D1298" i="1"/>
  <c r="C1298" i="1"/>
  <c r="D1297" i="1"/>
  <c r="C1297" i="1"/>
  <c r="H1297" i="1" s="1"/>
  <c r="D1296" i="1"/>
  <c r="C1296" i="1"/>
  <c r="H1296" i="1" s="1"/>
  <c r="D1295" i="1"/>
  <c r="C1295" i="1"/>
  <c r="H1295" i="1" s="1"/>
  <c r="D1294" i="1"/>
  <c r="C1294" i="1"/>
  <c r="D1293" i="1"/>
  <c r="C1293" i="1"/>
  <c r="H1293" i="1" s="1"/>
  <c r="D1292" i="1"/>
  <c r="C1292" i="1"/>
  <c r="H1292" i="1" s="1"/>
  <c r="D1291" i="1"/>
  <c r="C1291" i="1"/>
  <c r="H1291" i="1" s="1"/>
  <c r="D1290" i="1"/>
  <c r="C1290" i="1"/>
  <c r="D1289" i="1"/>
  <c r="C1289" i="1"/>
  <c r="H1289" i="1" s="1"/>
  <c r="D1288" i="1"/>
  <c r="C1288" i="1"/>
  <c r="H1288" i="1" s="1"/>
  <c r="D1287" i="1"/>
  <c r="C1287" i="1"/>
  <c r="H1287" i="1" s="1"/>
  <c r="D1286" i="1"/>
  <c r="C1286" i="1"/>
  <c r="D1285" i="1"/>
  <c r="C1285" i="1"/>
  <c r="H1285" i="1" s="1"/>
  <c r="D1284" i="1"/>
  <c r="C1284" i="1"/>
  <c r="H1284" i="1" s="1"/>
  <c r="D1283" i="1"/>
  <c r="C1283" i="1"/>
  <c r="H1283" i="1" s="1"/>
  <c r="D1282" i="1"/>
  <c r="C1282" i="1"/>
  <c r="C1281" i="1"/>
  <c r="D1280" i="1"/>
  <c r="C1280" i="1"/>
  <c r="D1279" i="1"/>
  <c r="C1279" i="1"/>
  <c r="H1279" i="1" s="1"/>
  <c r="C1278" i="1"/>
  <c r="D1277" i="1"/>
  <c r="C1277" i="1"/>
  <c r="H1277" i="1" s="1"/>
  <c r="D1276" i="1"/>
  <c r="C1276" i="1"/>
  <c r="H1276" i="1" s="1"/>
  <c r="D1275" i="1"/>
  <c r="C1275" i="1"/>
  <c r="H1275" i="1" s="1"/>
  <c r="D1274" i="1"/>
  <c r="C1274" i="1"/>
  <c r="D1273" i="1"/>
  <c r="C1273" i="1"/>
  <c r="H1273" i="1" s="1"/>
  <c r="D1272" i="1"/>
  <c r="C1272" i="1"/>
  <c r="H1272" i="1" s="1"/>
  <c r="D1271" i="1"/>
  <c r="C1271" i="1"/>
  <c r="H1271" i="1" s="1"/>
  <c r="D1270" i="1"/>
  <c r="C1270" i="1"/>
  <c r="D1269" i="1"/>
  <c r="C1269" i="1"/>
  <c r="H1269" i="1" s="1"/>
  <c r="D1268" i="1"/>
  <c r="C1268" i="1"/>
  <c r="H1268" i="1" s="1"/>
  <c r="D1267" i="1"/>
  <c r="C1267" i="1"/>
  <c r="H1267" i="1" s="1"/>
  <c r="D1266" i="1"/>
  <c r="C1266" i="1"/>
  <c r="D1265" i="1"/>
  <c r="C1265" i="1"/>
  <c r="H1265" i="1" s="1"/>
  <c r="D1264" i="1"/>
  <c r="C1264" i="1"/>
  <c r="H1264" i="1" s="1"/>
  <c r="D1263" i="1"/>
  <c r="C1263" i="1"/>
  <c r="H1263" i="1" s="1"/>
  <c r="D1262" i="1"/>
  <c r="C1262" i="1"/>
  <c r="D1261" i="1"/>
  <c r="C1261" i="1"/>
  <c r="H1261" i="1" s="1"/>
  <c r="D1260" i="1"/>
  <c r="C1260" i="1"/>
  <c r="H1260" i="1" s="1"/>
  <c r="C1259" i="1"/>
  <c r="D1258" i="1"/>
  <c r="C1258" i="1"/>
  <c r="H1258" i="1" s="1"/>
  <c r="D1257" i="1"/>
  <c r="C1257" i="1"/>
  <c r="D1256" i="1"/>
  <c r="C1256" i="1"/>
  <c r="H1256" i="1" s="1"/>
  <c r="D1254" i="1"/>
  <c r="C1254" i="1"/>
  <c r="D1253" i="1"/>
  <c r="C1253" i="1"/>
  <c r="D1252" i="1"/>
  <c r="C1252" i="1"/>
  <c r="H1252" i="1" s="1"/>
  <c r="D1251" i="1"/>
  <c r="C1251" i="1"/>
  <c r="H1251" i="1" s="1"/>
  <c r="D1250" i="1"/>
  <c r="C1250" i="1"/>
  <c r="D1249" i="1"/>
  <c r="C1249" i="1"/>
  <c r="D1248" i="1"/>
  <c r="C1248" i="1"/>
  <c r="H1248" i="1" s="1"/>
  <c r="D1247" i="1"/>
  <c r="C1247" i="1"/>
  <c r="H1247" i="1" s="1"/>
  <c r="D1246" i="1"/>
  <c r="C1246" i="1"/>
  <c r="D1245" i="1"/>
  <c r="C1245" i="1"/>
  <c r="D1244" i="1"/>
  <c r="C1244" i="1"/>
  <c r="H1244" i="1" s="1"/>
  <c r="D1243" i="1"/>
  <c r="C1243" i="1"/>
  <c r="H1243" i="1" s="1"/>
  <c r="D1242" i="1"/>
  <c r="C1242" i="1"/>
  <c r="C1241" i="1"/>
  <c r="D1240" i="1"/>
  <c r="C1240" i="1"/>
  <c r="H1240" i="1" s="1"/>
  <c r="D1239" i="1"/>
  <c r="C1239" i="1"/>
  <c r="H1239" i="1" s="1"/>
  <c r="D1238" i="1"/>
  <c r="C1238" i="1"/>
  <c r="D1237" i="1"/>
  <c r="C1237" i="1"/>
  <c r="D1236" i="1"/>
  <c r="C1236" i="1"/>
  <c r="H1236" i="1" s="1"/>
  <c r="D1235" i="1"/>
  <c r="C1235" i="1"/>
  <c r="H1235" i="1" s="1"/>
  <c r="D1234" i="1"/>
  <c r="C1234" i="1"/>
  <c r="D1233" i="1"/>
  <c r="C1233" i="1"/>
  <c r="D1232" i="1"/>
  <c r="C1232" i="1"/>
  <c r="H1232" i="1" s="1"/>
  <c r="D1231" i="1"/>
  <c r="C1231" i="1"/>
  <c r="H1231" i="1" s="1"/>
  <c r="D1230" i="1"/>
  <c r="C1230" i="1"/>
  <c r="D1229" i="1"/>
  <c r="C1229" i="1"/>
  <c r="D1228" i="1"/>
  <c r="C1228" i="1"/>
  <c r="H1228" i="1" s="1"/>
  <c r="D1227" i="1"/>
  <c r="C1227" i="1"/>
  <c r="H1227" i="1" s="1"/>
  <c r="D1226" i="1"/>
  <c r="C1226" i="1"/>
  <c r="D1225" i="1"/>
  <c r="C1225" i="1"/>
  <c r="D1224" i="1"/>
  <c r="C1224" i="1"/>
  <c r="H1224" i="1" s="1"/>
  <c r="D1222" i="1"/>
  <c r="C1222" i="1"/>
  <c r="H1222" i="1" s="1"/>
  <c r="D1221" i="1"/>
  <c r="C1221" i="1"/>
  <c r="H1221" i="1" s="1"/>
  <c r="D1220" i="1"/>
  <c r="C1220" i="1"/>
  <c r="D1219" i="1"/>
  <c r="C1219" i="1"/>
  <c r="H1219" i="1" s="1"/>
  <c r="D1218" i="1"/>
  <c r="C1218" i="1"/>
  <c r="H1218" i="1" s="1"/>
  <c r="D1217" i="1"/>
  <c r="C1217" i="1"/>
  <c r="H1217" i="1" s="1"/>
  <c r="D1216" i="1"/>
  <c r="C1216" i="1"/>
  <c r="D1215" i="1"/>
  <c r="C1215" i="1"/>
  <c r="H1215" i="1" s="1"/>
  <c r="D1214" i="1"/>
  <c r="C1214" i="1"/>
  <c r="H1214" i="1" s="1"/>
  <c r="D1213" i="1"/>
  <c r="C1213" i="1"/>
  <c r="H1213" i="1" s="1"/>
  <c r="D1212" i="1"/>
  <c r="C1212" i="1"/>
  <c r="D1211" i="1"/>
  <c r="C1211" i="1"/>
  <c r="H1211" i="1" s="1"/>
  <c r="D1210" i="1"/>
  <c r="C1210" i="1"/>
  <c r="H1210" i="1" s="1"/>
  <c r="D1209" i="1"/>
  <c r="C1209" i="1"/>
  <c r="H1209" i="1" s="1"/>
  <c r="D1208" i="1"/>
  <c r="C1208" i="1"/>
  <c r="D1207" i="1"/>
  <c r="D1206" i="1"/>
  <c r="C1206" i="1"/>
  <c r="H1206" i="1" s="1"/>
  <c r="D1205" i="1"/>
  <c r="C1205" i="1"/>
  <c r="H1205" i="1" s="1"/>
  <c r="D1204" i="1"/>
  <c r="C1204" i="1"/>
  <c r="D1203" i="1"/>
  <c r="C1203" i="1"/>
  <c r="H1203" i="1" s="1"/>
  <c r="D1202" i="1"/>
  <c r="C1202" i="1"/>
  <c r="H1202" i="1" s="1"/>
  <c r="D1201" i="1"/>
  <c r="D1200" i="1"/>
  <c r="C1200" i="1"/>
  <c r="D1199" i="1"/>
  <c r="C1199" i="1"/>
  <c r="H1199" i="1" s="1"/>
  <c r="D1198" i="1"/>
  <c r="C1198" i="1"/>
  <c r="H1198" i="1" s="1"/>
  <c r="D1197" i="1"/>
  <c r="C1197" i="1"/>
  <c r="H1197" i="1" s="1"/>
  <c r="D1196" i="1"/>
  <c r="C1196" i="1"/>
  <c r="D1195" i="1"/>
  <c r="C1195" i="1"/>
  <c r="H1195" i="1" s="1"/>
  <c r="D1194" i="1"/>
  <c r="C1194" i="1"/>
  <c r="H1194" i="1" s="1"/>
  <c r="D1193" i="1"/>
  <c r="C1193" i="1"/>
  <c r="H1193" i="1" s="1"/>
  <c r="D1192" i="1"/>
  <c r="C1192" i="1"/>
  <c r="D1191" i="1"/>
  <c r="C1191" i="1"/>
  <c r="H1191" i="1" s="1"/>
  <c r="D1190" i="1"/>
  <c r="C1190" i="1"/>
  <c r="H1190" i="1" s="1"/>
  <c r="D1189" i="1"/>
  <c r="C1189" i="1"/>
  <c r="H1189" i="1" s="1"/>
  <c r="D1188" i="1"/>
  <c r="C1188" i="1"/>
  <c r="D1187" i="1"/>
  <c r="C1187" i="1"/>
  <c r="H1187" i="1" s="1"/>
  <c r="D1186" i="1"/>
  <c r="C1186" i="1"/>
  <c r="H1186" i="1" s="1"/>
  <c r="D1185" i="1"/>
  <c r="C1185" i="1"/>
  <c r="H1185" i="1" s="1"/>
  <c r="D1184" i="1"/>
  <c r="C1184" i="1"/>
  <c r="D1183" i="1"/>
  <c r="C1183" i="1"/>
  <c r="H1183" i="1" s="1"/>
  <c r="D1182" i="1"/>
  <c r="D1179" i="1"/>
  <c r="C1179" i="1"/>
  <c r="H1179" i="1" s="1"/>
  <c r="D1178" i="1"/>
  <c r="C1178" i="1"/>
  <c r="H1178" i="1" s="1"/>
  <c r="D1177" i="1"/>
  <c r="C1177" i="1"/>
  <c r="H1177" i="1" s="1"/>
  <c r="D1176" i="1"/>
  <c r="D1175" i="1"/>
  <c r="C1175" i="1"/>
  <c r="H1175" i="1" s="1"/>
  <c r="D1174" i="1"/>
  <c r="C1174" i="1"/>
  <c r="H1174" i="1" s="1"/>
  <c r="D1173" i="1"/>
  <c r="C1173" i="1"/>
  <c r="H1173" i="1" s="1"/>
  <c r="D1172" i="1"/>
  <c r="C1172" i="1"/>
  <c r="D1171" i="1"/>
  <c r="C1171" i="1"/>
  <c r="H1171" i="1" s="1"/>
  <c r="D1170" i="1"/>
  <c r="C1170" i="1"/>
  <c r="H1170" i="1" s="1"/>
  <c r="D1169" i="1"/>
  <c r="C1169" i="1"/>
  <c r="H1169" i="1" s="1"/>
  <c r="D1168" i="1"/>
  <c r="C1168" i="1"/>
  <c r="D1167" i="1"/>
  <c r="C1167" i="1"/>
  <c r="H1167" i="1" s="1"/>
  <c r="D1166" i="1"/>
  <c r="C1166" i="1"/>
  <c r="H1166" i="1" s="1"/>
  <c r="D1165" i="1"/>
  <c r="C1165" i="1"/>
  <c r="H1165" i="1" s="1"/>
  <c r="D1164" i="1"/>
  <c r="C1164" i="1"/>
  <c r="D1163" i="1"/>
  <c r="C1163" i="1"/>
  <c r="H1163" i="1" s="1"/>
  <c r="D1162" i="1"/>
  <c r="C1162" i="1"/>
  <c r="H1162" i="1" s="1"/>
  <c r="D1161" i="1"/>
  <c r="C1161" i="1"/>
  <c r="H1161" i="1" s="1"/>
  <c r="D1160" i="1"/>
  <c r="C1160" i="1"/>
  <c r="D1159" i="1"/>
  <c r="C1159" i="1"/>
  <c r="H1159" i="1" s="1"/>
  <c r="D1158" i="1"/>
  <c r="C1158" i="1"/>
  <c r="H1158" i="1" s="1"/>
  <c r="D1157" i="1"/>
  <c r="C1157" i="1"/>
  <c r="H1157" i="1" s="1"/>
  <c r="D1156" i="1"/>
  <c r="C1156" i="1"/>
  <c r="D1155" i="1"/>
  <c r="C1155" i="1"/>
  <c r="H1155" i="1" s="1"/>
  <c r="D1154" i="1"/>
  <c r="C1154" i="1"/>
  <c r="H1154" i="1" s="1"/>
  <c r="D1153" i="1"/>
  <c r="C1153" i="1"/>
  <c r="H1153" i="1" s="1"/>
  <c r="D1152" i="1"/>
  <c r="C1152" i="1"/>
  <c r="D1151" i="1"/>
  <c r="C1151" i="1"/>
  <c r="H1151" i="1" s="1"/>
  <c r="D1150" i="1"/>
  <c r="C1150" i="1"/>
  <c r="H1150" i="1" s="1"/>
  <c r="D1149" i="1"/>
  <c r="C1149" i="1"/>
  <c r="H1149" i="1" s="1"/>
  <c r="D1148" i="1"/>
  <c r="D1147" i="1"/>
  <c r="C1147" i="1"/>
  <c r="H1147" i="1" s="1"/>
  <c r="D1146" i="1"/>
  <c r="C1146" i="1"/>
  <c r="D1145" i="1"/>
  <c r="C1145" i="1"/>
  <c r="H1145" i="1" s="1"/>
  <c r="D1144" i="1"/>
  <c r="C1144" i="1"/>
  <c r="D1143" i="1"/>
  <c r="C1143" i="1"/>
  <c r="H1143" i="1" s="1"/>
  <c r="D1142" i="1"/>
  <c r="C1142" i="1"/>
  <c r="D1141" i="1"/>
  <c r="C1141" i="1"/>
  <c r="H1141" i="1" s="1"/>
  <c r="D1140" i="1"/>
  <c r="D1139" i="1"/>
  <c r="C1139" i="1"/>
  <c r="H1139" i="1" s="1"/>
  <c r="D1138" i="1"/>
  <c r="C1138" i="1"/>
  <c r="H1138" i="1" s="1"/>
  <c r="D1137" i="1"/>
  <c r="C1137" i="1"/>
  <c r="H1137" i="1" s="1"/>
  <c r="D1136" i="1"/>
  <c r="C1136" i="1"/>
  <c r="D1135" i="1"/>
  <c r="C1135" i="1"/>
  <c r="H1135" i="1" s="1"/>
  <c r="D1134" i="1"/>
  <c r="C1134" i="1"/>
  <c r="H1134" i="1" s="1"/>
  <c r="D1133" i="1"/>
  <c r="C1133" i="1"/>
  <c r="H1133" i="1" s="1"/>
  <c r="D1132" i="1"/>
  <c r="C1132" i="1"/>
  <c r="D1131" i="1"/>
  <c r="C1131" i="1"/>
  <c r="H1131" i="1" s="1"/>
  <c r="D1130" i="1"/>
  <c r="C1130" i="1"/>
  <c r="H1130" i="1" s="1"/>
  <c r="D1129" i="1"/>
  <c r="C1129" i="1"/>
  <c r="H1129" i="1" s="1"/>
  <c r="D1128" i="1"/>
  <c r="C1128" i="1"/>
  <c r="D1127" i="1"/>
  <c r="C1127" i="1"/>
  <c r="H1127" i="1" s="1"/>
  <c r="D1126" i="1"/>
  <c r="C1126" i="1"/>
  <c r="H1126" i="1" s="1"/>
  <c r="D1125" i="1"/>
  <c r="C1125" i="1"/>
  <c r="H1125" i="1" s="1"/>
  <c r="D1124" i="1"/>
  <c r="C1124" i="1"/>
  <c r="D1123" i="1"/>
  <c r="C1123" i="1"/>
  <c r="H1123" i="1" s="1"/>
  <c r="D1122" i="1"/>
  <c r="C1122" i="1"/>
  <c r="H1122" i="1" s="1"/>
  <c r="D1121" i="1"/>
  <c r="C1121" i="1"/>
  <c r="H1121" i="1" s="1"/>
  <c r="D1120" i="1"/>
  <c r="C1120" i="1"/>
  <c r="D1119" i="1"/>
  <c r="C1119" i="1"/>
  <c r="H1119" i="1" s="1"/>
  <c r="D1118" i="1"/>
  <c r="C1118" i="1"/>
  <c r="H1118" i="1" s="1"/>
  <c r="D1117" i="1"/>
  <c r="C1117" i="1"/>
  <c r="H1117" i="1" s="1"/>
  <c r="D1116" i="1"/>
  <c r="C1116" i="1"/>
  <c r="D1115" i="1"/>
  <c r="C1115" i="1"/>
  <c r="H1115" i="1" s="1"/>
  <c r="D1114" i="1"/>
  <c r="C1114" i="1"/>
  <c r="H1114" i="1" s="1"/>
  <c r="D1113" i="1"/>
  <c r="C1113" i="1"/>
  <c r="H1113" i="1" s="1"/>
  <c r="D1111" i="1"/>
  <c r="C1111" i="1"/>
  <c r="H1111" i="1" s="1"/>
  <c r="D1110" i="1"/>
  <c r="C1110" i="1"/>
  <c r="H1110" i="1" s="1"/>
  <c r="D1109" i="1"/>
  <c r="C1109" i="1"/>
  <c r="H1109" i="1" s="1"/>
  <c r="D1108" i="1"/>
  <c r="C1108" i="1"/>
  <c r="D1107" i="1"/>
  <c r="C1107" i="1"/>
  <c r="H1107" i="1" s="1"/>
  <c r="D1106" i="1"/>
  <c r="C1106" i="1"/>
  <c r="H1106" i="1" s="1"/>
  <c r="D1105" i="1"/>
  <c r="C1105" i="1"/>
  <c r="H1105" i="1" s="1"/>
  <c r="D1104" i="1"/>
  <c r="C1104" i="1"/>
  <c r="D1103" i="1"/>
  <c r="C1103" i="1"/>
  <c r="H1103" i="1" s="1"/>
  <c r="D1102" i="1"/>
  <c r="C1102" i="1"/>
  <c r="H1102" i="1" s="1"/>
  <c r="D1101" i="1"/>
  <c r="C1101" i="1"/>
  <c r="H1101" i="1" s="1"/>
  <c r="D1100" i="1"/>
  <c r="C1100" i="1"/>
  <c r="D1099" i="1"/>
  <c r="C1099" i="1"/>
  <c r="H1099" i="1" s="1"/>
  <c r="D1098" i="1"/>
  <c r="C1098" i="1"/>
  <c r="H1098" i="1" s="1"/>
  <c r="D1097" i="1"/>
  <c r="C1097" i="1"/>
  <c r="H1097" i="1" s="1"/>
  <c r="D1096" i="1"/>
  <c r="C1096" i="1"/>
  <c r="D1095" i="1"/>
  <c r="C1095" i="1"/>
  <c r="H1095" i="1" s="1"/>
  <c r="D1094" i="1"/>
  <c r="C1094" i="1"/>
  <c r="H1094" i="1" s="1"/>
  <c r="D1092" i="1"/>
  <c r="C1092" i="1"/>
  <c r="D1091" i="1"/>
  <c r="C1091" i="1"/>
  <c r="H1091" i="1" s="1"/>
  <c r="D1090" i="1"/>
  <c r="C1090" i="1"/>
  <c r="H1090" i="1" s="1"/>
  <c r="D1089" i="1"/>
  <c r="C1089" i="1"/>
  <c r="H1089" i="1" s="1"/>
  <c r="D1088" i="1"/>
  <c r="C1088" i="1"/>
  <c r="D1087" i="1"/>
  <c r="C1087" i="1"/>
  <c r="H1087" i="1" s="1"/>
  <c r="D1086" i="1"/>
  <c r="C1086" i="1"/>
  <c r="H1086" i="1" s="1"/>
  <c r="D1085" i="1"/>
  <c r="C1085" i="1"/>
  <c r="H1085" i="1" s="1"/>
  <c r="D1084" i="1"/>
  <c r="C1084" i="1"/>
  <c r="D1083" i="1"/>
  <c r="C1083" i="1"/>
  <c r="H1083" i="1" s="1"/>
  <c r="D1082" i="1"/>
  <c r="C1082" i="1"/>
  <c r="H1082" i="1" s="1"/>
  <c r="D1081" i="1"/>
  <c r="C1081" i="1"/>
  <c r="H1081" i="1" s="1"/>
  <c r="D1080" i="1"/>
  <c r="C1080" i="1"/>
  <c r="D1079" i="1"/>
  <c r="C1079" i="1"/>
  <c r="H1079" i="1" s="1"/>
  <c r="D1078" i="1"/>
  <c r="C1078" i="1"/>
  <c r="H1078" i="1" s="1"/>
  <c r="D1077" i="1"/>
  <c r="C1077" i="1"/>
  <c r="H1077" i="1" s="1"/>
  <c r="D1073" i="1"/>
  <c r="C1073" i="1"/>
  <c r="D1072" i="1"/>
  <c r="C1072" i="1"/>
  <c r="D1071" i="1"/>
  <c r="C1071" i="1"/>
  <c r="H1071" i="1" s="1"/>
  <c r="D1070" i="1"/>
  <c r="C1070" i="1"/>
  <c r="H1070" i="1" s="1"/>
  <c r="D1069" i="1"/>
  <c r="C1069" i="1"/>
  <c r="D1068" i="1"/>
  <c r="C1068" i="1"/>
  <c r="D1067" i="1"/>
  <c r="C1067" i="1"/>
  <c r="H1067" i="1" s="1"/>
  <c r="D1066" i="1"/>
  <c r="C1066" i="1"/>
  <c r="H1066" i="1" s="1"/>
  <c r="D1065" i="1"/>
  <c r="C1065" i="1"/>
  <c r="D1064" i="1"/>
  <c r="C1064" i="1"/>
  <c r="D1063" i="1"/>
  <c r="C1063" i="1"/>
  <c r="H1063" i="1" s="1"/>
  <c r="D1062" i="1"/>
  <c r="C1062" i="1"/>
  <c r="H1062" i="1" s="1"/>
  <c r="D1061" i="1"/>
  <c r="C1061" i="1"/>
  <c r="D1060" i="1"/>
  <c r="C1060" i="1"/>
  <c r="D1059" i="1"/>
  <c r="C1059" i="1"/>
  <c r="H1059" i="1" s="1"/>
  <c r="D1058" i="1"/>
  <c r="C1058" i="1"/>
  <c r="H1058" i="1" s="1"/>
  <c r="D1057" i="1"/>
  <c r="C1057" i="1"/>
  <c r="D1056" i="1"/>
  <c r="C1056" i="1"/>
  <c r="D1055" i="1"/>
  <c r="C1055" i="1"/>
  <c r="H1055" i="1" s="1"/>
  <c r="D1054" i="1"/>
  <c r="C1054" i="1"/>
  <c r="H1054" i="1" s="1"/>
  <c r="D1053" i="1"/>
  <c r="C1053" i="1"/>
  <c r="D1052" i="1"/>
  <c r="C1052" i="1"/>
  <c r="D1051" i="1"/>
  <c r="C1051" i="1"/>
  <c r="H1051" i="1" s="1"/>
  <c r="D1050" i="1"/>
  <c r="C1050" i="1"/>
  <c r="H1050" i="1" s="1"/>
  <c r="D1049" i="1"/>
  <c r="C1049" i="1"/>
  <c r="D1048" i="1"/>
  <c r="C1048" i="1"/>
  <c r="D1047" i="1"/>
  <c r="C1047" i="1"/>
  <c r="H1047" i="1" s="1"/>
  <c r="D1046" i="1"/>
  <c r="C1046" i="1"/>
  <c r="H1046" i="1" s="1"/>
  <c r="D1045" i="1"/>
  <c r="C1045" i="1"/>
  <c r="D1044" i="1"/>
  <c r="C1044" i="1"/>
  <c r="D1043" i="1"/>
  <c r="C1043" i="1"/>
  <c r="H1043" i="1" s="1"/>
  <c r="D1042" i="1"/>
  <c r="C1042" i="1"/>
  <c r="H1042" i="1" s="1"/>
  <c r="D1041" i="1"/>
  <c r="C1041" i="1"/>
  <c r="D1040" i="1"/>
  <c r="C1040" i="1"/>
  <c r="D1039" i="1"/>
  <c r="C1039" i="1"/>
  <c r="H1039" i="1" s="1"/>
  <c r="D1038" i="1"/>
  <c r="C1038" i="1"/>
  <c r="H1038" i="1" s="1"/>
  <c r="D1037" i="1"/>
  <c r="C1037" i="1"/>
  <c r="D1036" i="1"/>
  <c r="C1036" i="1"/>
  <c r="D1035" i="1"/>
  <c r="C1035" i="1"/>
  <c r="H1035" i="1" s="1"/>
  <c r="D1034" i="1"/>
  <c r="C1034" i="1"/>
  <c r="H1034" i="1" s="1"/>
  <c r="D1033" i="1"/>
  <c r="C1033" i="1"/>
  <c r="D1032" i="1"/>
  <c r="C1032" i="1"/>
  <c r="D1031" i="1"/>
  <c r="C1031" i="1"/>
  <c r="H1031" i="1" s="1"/>
  <c r="D1030" i="1"/>
  <c r="C1030" i="1"/>
  <c r="H1030" i="1" s="1"/>
  <c r="D1029" i="1"/>
  <c r="C1029" i="1"/>
  <c r="D1028" i="1"/>
  <c r="C1028" i="1"/>
  <c r="D1027" i="1"/>
  <c r="C1027" i="1"/>
  <c r="H1027" i="1" s="1"/>
  <c r="D1026" i="1"/>
  <c r="C1026" i="1"/>
  <c r="H1026" i="1" s="1"/>
  <c r="D1025" i="1"/>
  <c r="C1025" i="1"/>
  <c r="D1024" i="1"/>
  <c r="C1024" i="1"/>
  <c r="D1023" i="1"/>
  <c r="C1023" i="1"/>
  <c r="H1023" i="1" s="1"/>
  <c r="D1022" i="1"/>
  <c r="C1022" i="1"/>
  <c r="H1022" i="1" s="1"/>
  <c r="D1021" i="1"/>
  <c r="C1021" i="1"/>
  <c r="D1020" i="1"/>
  <c r="C1020" i="1"/>
  <c r="D1019" i="1"/>
  <c r="C1019" i="1"/>
  <c r="H1019" i="1" s="1"/>
  <c r="D1018" i="1"/>
  <c r="C1018" i="1"/>
  <c r="H1018" i="1" s="1"/>
  <c r="D1017" i="1"/>
  <c r="D1016" i="1"/>
  <c r="C1016" i="1"/>
  <c r="D1015" i="1"/>
  <c r="C1015" i="1"/>
  <c r="H1015" i="1" s="1"/>
  <c r="D1014" i="1"/>
  <c r="C1014" i="1"/>
  <c r="D1013" i="1"/>
  <c r="C1013"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36" i="1"/>
  <c r="C636" i="1"/>
  <c r="H636" i="1" s="1"/>
  <c r="D635" i="1"/>
  <c r="C635" i="1"/>
  <c r="H635" i="1" s="1"/>
  <c r="D632" i="1"/>
  <c r="C632" i="1"/>
  <c r="D631" i="1"/>
  <c r="C631" i="1"/>
  <c r="D630" i="1"/>
  <c r="C630" i="1"/>
  <c r="H630" i="1" s="1"/>
  <c r="D629" i="1"/>
  <c r="C629" i="1"/>
  <c r="D628" i="1"/>
  <c r="C628" i="1"/>
  <c r="D627" i="1"/>
  <c r="C627" i="1"/>
  <c r="D626" i="1"/>
  <c r="C626" i="1"/>
  <c r="H626" i="1" s="1"/>
  <c r="D625" i="1"/>
  <c r="C625" i="1"/>
  <c r="D624" i="1"/>
  <c r="C624" i="1"/>
  <c r="D623" i="1"/>
  <c r="D622" i="1"/>
  <c r="C622" i="1"/>
  <c r="H622" i="1" s="1"/>
  <c r="D621" i="1"/>
  <c r="C621" i="1"/>
  <c r="D620" i="1"/>
  <c r="C620" i="1"/>
  <c r="D619" i="1"/>
  <c r="C619" i="1"/>
  <c r="D618" i="1"/>
  <c r="C618" i="1"/>
  <c r="H618" i="1" s="1"/>
  <c r="D617" i="1"/>
  <c r="C617" i="1"/>
  <c r="D616" i="1"/>
  <c r="C616" i="1"/>
  <c r="D615" i="1"/>
  <c r="C615" i="1"/>
  <c r="D614" i="1"/>
  <c r="C614" i="1"/>
  <c r="H614" i="1" s="1"/>
  <c r="D613" i="1"/>
  <c r="C613" i="1"/>
  <c r="D612" i="1"/>
  <c r="C612" i="1"/>
  <c r="D611" i="1"/>
  <c r="C611" i="1"/>
  <c r="D610" i="1"/>
  <c r="C610" i="1"/>
  <c r="H610" i="1" s="1"/>
  <c r="D609" i="1"/>
  <c r="C609" i="1"/>
  <c r="D608" i="1"/>
  <c r="C608" i="1"/>
  <c r="D607" i="1"/>
  <c r="C607" i="1"/>
  <c r="D606" i="1"/>
  <c r="C606" i="1"/>
  <c r="H606" i="1" s="1"/>
  <c r="D605" i="1"/>
  <c r="C605" i="1"/>
  <c r="D604" i="1"/>
  <c r="C604" i="1"/>
  <c r="D603" i="1"/>
  <c r="C603" i="1"/>
  <c r="D602" i="1"/>
  <c r="C602" i="1"/>
  <c r="H602" i="1" s="1"/>
  <c r="D601" i="1"/>
  <c r="C601" i="1"/>
  <c r="D600" i="1"/>
  <c r="C600" i="1"/>
  <c r="D599" i="1"/>
  <c r="C599" i="1"/>
  <c r="D598" i="1"/>
  <c r="C598" i="1"/>
  <c r="H598" i="1" s="1"/>
  <c r="D597" i="1"/>
  <c r="C597" i="1"/>
  <c r="D596" i="1"/>
  <c r="C596" i="1"/>
  <c r="D595" i="1"/>
  <c r="C595" i="1"/>
  <c r="D594" i="1"/>
  <c r="C594" i="1"/>
  <c r="H594" i="1" s="1"/>
  <c r="D593" i="1"/>
  <c r="C593" i="1"/>
  <c r="D592" i="1"/>
  <c r="C592" i="1"/>
  <c r="D591" i="1"/>
  <c r="D590" i="1"/>
  <c r="C590" i="1"/>
  <c r="H590" i="1" s="1"/>
  <c r="D589" i="1"/>
  <c r="C589" i="1"/>
  <c r="D588" i="1"/>
  <c r="C588" i="1"/>
  <c r="D587" i="1"/>
  <c r="C587" i="1"/>
  <c r="D586" i="1"/>
  <c r="C586" i="1"/>
  <c r="H586" i="1" s="1"/>
  <c r="D585" i="1"/>
  <c r="C585" i="1"/>
  <c r="D584" i="1"/>
  <c r="C584" i="1"/>
  <c r="D583" i="1"/>
  <c r="C583" i="1"/>
  <c r="D582" i="1"/>
  <c r="C582" i="1"/>
  <c r="H582" i="1" s="1"/>
  <c r="D581" i="1"/>
  <c r="C581" i="1"/>
  <c r="D580" i="1"/>
  <c r="C580" i="1"/>
  <c r="D579" i="1"/>
  <c r="C579" i="1"/>
  <c r="D577" i="1"/>
  <c r="C577" i="1"/>
  <c r="D576" i="1"/>
  <c r="C576" i="1"/>
  <c r="D575" i="1"/>
  <c r="C575" i="1"/>
  <c r="D574" i="1"/>
  <c r="C574" i="1"/>
  <c r="H574" i="1" s="1"/>
  <c r="D573" i="1"/>
  <c r="C573" i="1"/>
  <c r="D572" i="1"/>
  <c r="C572" i="1"/>
  <c r="D571" i="1"/>
  <c r="C571" i="1"/>
  <c r="D570" i="1"/>
  <c r="C570" i="1"/>
  <c r="H570" i="1" s="1"/>
  <c r="D569" i="1"/>
  <c r="C569" i="1"/>
  <c r="D568" i="1"/>
  <c r="C568" i="1"/>
  <c r="D567" i="1"/>
  <c r="C567" i="1"/>
  <c r="D566" i="1"/>
  <c r="C566" i="1"/>
  <c r="H566" i="1" s="1"/>
  <c r="D564" i="1"/>
  <c r="C564" i="1"/>
  <c r="H564" i="1" s="1"/>
  <c r="D563" i="1"/>
  <c r="C563" i="1"/>
  <c r="H563" i="1" s="1"/>
  <c r="D562" i="1"/>
  <c r="C562" i="1"/>
  <c r="H562" i="1" s="1"/>
  <c r="D561" i="1"/>
  <c r="C561" i="1"/>
  <c r="D560" i="1"/>
  <c r="C560" i="1"/>
  <c r="H560" i="1" s="1"/>
  <c r="D559" i="1"/>
  <c r="C559" i="1"/>
  <c r="H559" i="1" s="1"/>
  <c r="D558" i="1"/>
  <c r="C558" i="1"/>
  <c r="H558" i="1" s="1"/>
  <c r="D557" i="1"/>
  <c r="C557" i="1"/>
  <c r="D556" i="1"/>
  <c r="C556" i="1"/>
  <c r="H556" i="1" s="1"/>
  <c r="D555" i="1"/>
  <c r="C555" i="1"/>
  <c r="H555" i="1" s="1"/>
  <c r="D554" i="1"/>
  <c r="C554" i="1"/>
  <c r="H554" i="1" s="1"/>
  <c r="D553" i="1"/>
  <c r="C553" i="1"/>
  <c r="D552" i="1"/>
  <c r="C552" i="1"/>
  <c r="H552" i="1" s="1"/>
  <c r="D551" i="1"/>
  <c r="C551" i="1"/>
  <c r="H551" i="1" s="1"/>
  <c r="D550" i="1"/>
  <c r="C550" i="1"/>
  <c r="H550" i="1" s="1"/>
  <c r="D549" i="1"/>
  <c r="C549" i="1"/>
  <c r="D548" i="1"/>
  <c r="C548" i="1"/>
  <c r="H548" i="1" s="1"/>
  <c r="D547" i="1"/>
  <c r="C547" i="1"/>
  <c r="H547" i="1" s="1"/>
  <c r="D546" i="1"/>
  <c r="C546" i="1"/>
  <c r="H546" i="1" s="1"/>
  <c r="D545" i="1"/>
  <c r="C545" i="1"/>
  <c r="D544" i="1"/>
  <c r="C544" i="1"/>
  <c r="H544" i="1" s="1"/>
  <c r="D543" i="1"/>
  <c r="C543" i="1"/>
  <c r="H543" i="1" s="1"/>
  <c r="D542" i="1"/>
  <c r="C542" i="1"/>
  <c r="H542" i="1" s="1"/>
  <c r="D541" i="1"/>
  <c r="C541" i="1"/>
  <c r="D540" i="1"/>
  <c r="C540" i="1"/>
  <c r="H540" i="1" s="1"/>
  <c r="D539" i="1"/>
  <c r="C539" i="1"/>
  <c r="H539" i="1" s="1"/>
  <c r="D538" i="1"/>
  <c r="C538" i="1"/>
  <c r="H538" i="1" s="1"/>
  <c r="D537" i="1"/>
  <c r="C537" i="1"/>
  <c r="D536" i="1"/>
  <c r="C536" i="1"/>
  <c r="H536" i="1" s="1"/>
  <c r="D535" i="1"/>
  <c r="C535" i="1"/>
  <c r="H535" i="1" s="1"/>
  <c r="D534" i="1"/>
  <c r="C534" i="1"/>
  <c r="H534" i="1" s="1"/>
  <c r="D533" i="1"/>
  <c r="C533" i="1"/>
  <c r="D532" i="1"/>
  <c r="C532" i="1"/>
  <c r="H532" i="1" s="1"/>
  <c r="D531" i="1"/>
  <c r="C531" i="1"/>
  <c r="H531" i="1" s="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H515" i="1" s="1"/>
  <c r="D514" i="1"/>
  <c r="C514" i="1"/>
  <c r="H514" i="1" s="1"/>
  <c r="D513" i="1"/>
  <c r="C513" i="1"/>
  <c r="D512" i="1"/>
  <c r="C512" i="1"/>
  <c r="D511" i="1"/>
  <c r="C511" i="1"/>
  <c r="H511" i="1" s="1"/>
  <c r="D510" i="1"/>
  <c r="C510" i="1"/>
  <c r="H510" i="1" s="1"/>
  <c r="D509" i="1"/>
  <c r="C509" i="1"/>
  <c r="D508" i="1"/>
  <c r="C508" i="1"/>
  <c r="D507" i="1"/>
  <c r="C507" i="1"/>
  <c r="H507" i="1" s="1"/>
  <c r="D506" i="1"/>
  <c r="C506" i="1"/>
  <c r="H506" i="1" s="1"/>
  <c r="D505" i="1"/>
  <c r="C505" i="1"/>
  <c r="D504" i="1"/>
  <c r="C504" i="1"/>
  <c r="D503" i="1"/>
  <c r="C503" i="1"/>
  <c r="H503" i="1" s="1"/>
  <c r="D502" i="1"/>
  <c r="C502" i="1"/>
  <c r="H502" i="1" s="1"/>
  <c r="D501" i="1"/>
  <c r="C501" i="1"/>
  <c r="D500" i="1"/>
  <c r="C500" i="1"/>
  <c r="D499" i="1"/>
  <c r="C499" i="1"/>
  <c r="H499" i="1" s="1"/>
  <c r="D498" i="1"/>
  <c r="C498" i="1"/>
  <c r="H498" i="1" s="1"/>
  <c r="D497" i="1"/>
  <c r="C497" i="1"/>
  <c r="H497" i="1" s="1"/>
  <c r="D496" i="1"/>
  <c r="C496" i="1"/>
  <c r="D495" i="1"/>
  <c r="C495" i="1"/>
  <c r="H495" i="1" s="1"/>
  <c r="D494" i="1"/>
  <c r="C494" i="1"/>
  <c r="H494" i="1" s="1"/>
  <c r="D493" i="1"/>
  <c r="C493" i="1"/>
  <c r="H493" i="1" s="1"/>
  <c r="D492" i="1"/>
  <c r="C492" i="1"/>
  <c r="D491" i="1"/>
  <c r="C491" i="1"/>
  <c r="H491" i="1" s="1"/>
  <c r="D490" i="1"/>
  <c r="C490" i="1"/>
  <c r="H490" i="1" s="1"/>
  <c r="D489" i="1"/>
  <c r="C489" i="1"/>
  <c r="H489" i="1" s="1"/>
  <c r="D488" i="1"/>
  <c r="C488" i="1"/>
  <c r="D487" i="1"/>
  <c r="C487" i="1"/>
  <c r="H487" i="1" s="1"/>
  <c r="D486" i="1"/>
  <c r="C486" i="1"/>
  <c r="H486" i="1" s="1"/>
  <c r="D485" i="1"/>
  <c r="C485" i="1"/>
  <c r="H485" i="1" s="1"/>
  <c r="D484" i="1"/>
  <c r="C484" i="1"/>
  <c r="D483" i="1"/>
  <c r="C483" i="1"/>
  <c r="H483" i="1" s="1"/>
  <c r="D482" i="1"/>
  <c r="C482" i="1"/>
  <c r="H482" i="1" s="1"/>
  <c r="D481" i="1"/>
  <c r="C481" i="1"/>
  <c r="H481" i="1" s="1"/>
  <c r="D480" i="1"/>
  <c r="C480" i="1"/>
  <c r="D479" i="1"/>
  <c r="C479" i="1"/>
  <c r="H479" i="1" s="1"/>
  <c r="D478" i="1"/>
  <c r="C478" i="1"/>
  <c r="H478" i="1" s="1"/>
  <c r="D477" i="1"/>
  <c r="C477" i="1"/>
  <c r="H477" i="1" s="1"/>
  <c r="D476" i="1"/>
  <c r="C476" i="1"/>
  <c r="D475" i="1"/>
  <c r="C475" i="1"/>
  <c r="H475" i="1" s="1"/>
  <c r="D474" i="1"/>
  <c r="C474" i="1"/>
  <c r="H474" i="1" s="1"/>
  <c r="D472" i="1"/>
  <c r="C472" i="1"/>
  <c r="D471" i="1"/>
  <c r="C471" i="1"/>
  <c r="H471" i="1" s="1"/>
  <c r="D470" i="1"/>
  <c r="C470" i="1"/>
  <c r="H470" i="1" s="1"/>
  <c r="D469" i="1"/>
  <c r="C469" i="1"/>
  <c r="H469" i="1" s="1"/>
  <c r="D468" i="1"/>
  <c r="C468" i="1"/>
  <c r="D467" i="1"/>
  <c r="C467" i="1"/>
  <c r="H467" i="1" s="1"/>
  <c r="D466" i="1"/>
  <c r="C466" i="1"/>
  <c r="H466" i="1" s="1"/>
  <c r="D465" i="1"/>
  <c r="C465" i="1"/>
  <c r="H465" i="1" s="1"/>
  <c r="D464" i="1"/>
  <c r="C464" i="1"/>
  <c r="D463" i="1"/>
  <c r="C463" i="1"/>
  <c r="H463" i="1" s="1"/>
  <c r="D462" i="1"/>
  <c r="C462" i="1"/>
  <c r="H462" i="1" s="1"/>
  <c r="D461" i="1"/>
  <c r="C461" i="1"/>
  <c r="H461" i="1" s="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D433" i="1"/>
  <c r="C433" i="1"/>
  <c r="D432" i="1"/>
  <c r="C432" i="1"/>
  <c r="D431" i="1"/>
  <c r="C431" i="1"/>
  <c r="D430" i="1"/>
  <c r="C430" i="1"/>
  <c r="D429" i="1"/>
  <c r="C429" i="1"/>
  <c r="D428" i="1"/>
  <c r="C428" i="1"/>
  <c r="D427" i="1"/>
  <c r="C427" i="1"/>
  <c r="D426" i="1"/>
  <c r="C426" i="1"/>
  <c r="D425" i="1"/>
  <c r="D423" i="1"/>
  <c r="C423" i="1"/>
  <c r="H423" i="1" s="1"/>
  <c r="D421" i="1"/>
  <c r="C421" i="1"/>
  <c r="H421" i="1" s="1"/>
  <c r="D416" i="1"/>
  <c r="C416" i="1"/>
  <c r="D415" i="1"/>
  <c r="C415" i="1"/>
  <c r="H415" i="1" s="1"/>
  <c r="D414" i="1"/>
  <c r="C414" i="1"/>
  <c r="H414" i="1" s="1"/>
  <c r="D411" i="1"/>
  <c r="C411" i="1"/>
  <c r="H411" i="1" s="1"/>
  <c r="D410" i="1"/>
  <c r="C410" i="1"/>
  <c r="D409" i="1"/>
  <c r="C409" i="1"/>
  <c r="D408" i="1"/>
  <c r="C408" i="1"/>
  <c r="D407" i="1"/>
  <c r="C407" i="1"/>
  <c r="H407" i="1" s="1"/>
  <c r="D406" i="1"/>
  <c r="C406" i="1"/>
  <c r="D405" i="1"/>
  <c r="C405" i="1"/>
  <c r="D404" i="1"/>
  <c r="C404" i="1"/>
  <c r="D403" i="1"/>
  <c r="C403" i="1"/>
  <c r="H403" i="1" s="1"/>
  <c r="D402" i="1"/>
  <c r="C402" i="1"/>
  <c r="D401" i="1"/>
  <c r="C401" i="1"/>
  <c r="D400" i="1"/>
  <c r="C400" i="1"/>
  <c r="D399" i="1"/>
  <c r="C399" i="1"/>
  <c r="H399" i="1" s="1"/>
  <c r="D398" i="1"/>
  <c r="C398" i="1"/>
  <c r="D397" i="1"/>
  <c r="C397" i="1"/>
  <c r="D396" i="1"/>
  <c r="C396" i="1"/>
  <c r="D395" i="1"/>
  <c r="C395" i="1"/>
  <c r="H395" i="1" s="1"/>
  <c r="D394" i="1"/>
  <c r="C394" i="1"/>
  <c r="D393" i="1"/>
  <c r="C393" i="1"/>
  <c r="D392" i="1"/>
  <c r="C392" i="1"/>
  <c r="D391" i="1"/>
  <c r="C391" i="1"/>
  <c r="H391" i="1" s="1"/>
  <c r="D390" i="1"/>
  <c r="C390" i="1"/>
  <c r="D389" i="1"/>
  <c r="C389" i="1"/>
  <c r="D388" i="1"/>
  <c r="C388" i="1"/>
  <c r="D387" i="1"/>
  <c r="C387" i="1"/>
  <c r="H387" i="1" s="1"/>
  <c r="D386" i="1"/>
  <c r="C386" i="1"/>
  <c r="D385" i="1"/>
  <c r="C385" i="1"/>
  <c r="D384" i="1"/>
  <c r="C384" i="1"/>
  <c r="D383" i="1"/>
  <c r="C383" i="1"/>
  <c r="H383" i="1" s="1"/>
  <c r="D382" i="1"/>
  <c r="C382" i="1"/>
  <c r="D381" i="1"/>
  <c r="C381" i="1"/>
  <c r="D380" i="1"/>
  <c r="C380" i="1"/>
  <c r="D379" i="1"/>
  <c r="C379" i="1"/>
  <c r="H379" i="1" s="1"/>
  <c r="D378" i="1"/>
  <c r="C378" i="1"/>
  <c r="D377" i="1"/>
  <c r="C377" i="1"/>
  <c r="D376" i="1"/>
  <c r="C376" i="1"/>
  <c r="D375" i="1"/>
  <c r="C375" i="1"/>
  <c r="H375" i="1" s="1"/>
  <c r="D374" i="1"/>
  <c r="C374" i="1"/>
  <c r="D373" i="1"/>
  <c r="C373" i="1"/>
  <c r="D372" i="1"/>
  <c r="C372" i="1"/>
  <c r="D371" i="1"/>
  <c r="C371" i="1"/>
  <c r="H371" i="1" s="1"/>
  <c r="D370" i="1"/>
  <c r="C370" i="1"/>
  <c r="D369" i="1"/>
  <c r="C369" i="1"/>
  <c r="D368" i="1"/>
  <c r="D367" i="1"/>
  <c r="C367" i="1"/>
  <c r="H367" i="1" s="1"/>
  <c r="D366" i="1"/>
  <c r="C366" i="1"/>
  <c r="D365" i="1"/>
  <c r="C365" i="1"/>
  <c r="D364" i="1"/>
  <c r="C364" i="1"/>
  <c r="D363" i="1"/>
  <c r="C363" i="1"/>
  <c r="H363" i="1" s="1"/>
  <c r="D362" i="1"/>
  <c r="C362" i="1"/>
  <c r="D361" i="1"/>
  <c r="C361" i="1"/>
  <c r="D360" i="1"/>
  <c r="C360" i="1"/>
  <c r="D359" i="1"/>
  <c r="C359" i="1"/>
  <c r="H359" i="1" s="1"/>
  <c r="D358" i="1"/>
  <c r="C358" i="1"/>
  <c r="C357" i="1"/>
  <c r="D354" i="1"/>
  <c r="C354" i="1"/>
  <c r="D353" i="1"/>
  <c r="C353" i="1"/>
  <c r="D352" i="1"/>
  <c r="C352" i="1"/>
  <c r="D351" i="1"/>
  <c r="C351" i="1"/>
  <c r="H351" i="1" s="1"/>
  <c r="D350" i="1"/>
  <c r="C350" i="1"/>
  <c r="D349" i="1"/>
  <c r="C349" i="1"/>
  <c r="D348" i="1"/>
  <c r="C348" i="1"/>
  <c r="D347" i="1"/>
  <c r="C347" i="1"/>
  <c r="H347" i="1" s="1"/>
  <c r="D346" i="1"/>
  <c r="C346" i="1"/>
  <c r="D345" i="1"/>
  <c r="C345" i="1"/>
  <c r="D344" i="1"/>
  <c r="C344" i="1"/>
  <c r="D343" i="1"/>
  <c r="C343" i="1"/>
  <c r="H343" i="1" s="1"/>
  <c r="D342" i="1"/>
  <c r="C342" i="1"/>
  <c r="D341" i="1"/>
  <c r="C341" i="1"/>
  <c r="D340" i="1"/>
  <c r="C340" i="1"/>
  <c r="D339" i="1"/>
  <c r="C339" i="1"/>
  <c r="H339" i="1" s="1"/>
  <c r="D338" i="1"/>
  <c r="C338" i="1"/>
  <c r="D337" i="1"/>
  <c r="C337" i="1"/>
  <c r="D336" i="1"/>
  <c r="C336" i="1"/>
  <c r="D335" i="1"/>
  <c r="C335" i="1"/>
  <c r="H335" i="1" s="1"/>
  <c r="D334" i="1"/>
  <c r="C334" i="1"/>
  <c r="D333" i="1"/>
  <c r="C333" i="1"/>
  <c r="D332" i="1"/>
  <c r="C332" i="1"/>
  <c r="D331" i="1"/>
  <c r="C331" i="1"/>
  <c r="H331" i="1" s="1"/>
  <c r="D330" i="1"/>
  <c r="C330" i="1"/>
  <c r="D329" i="1"/>
  <c r="C329" i="1"/>
  <c r="D328" i="1"/>
  <c r="C328" i="1"/>
  <c r="D327" i="1"/>
  <c r="C327" i="1"/>
  <c r="H327" i="1" s="1"/>
  <c r="D326" i="1"/>
  <c r="C326" i="1"/>
  <c r="D325" i="1"/>
  <c r="C325" i="1"/>
  <c r="D324" i="1"/>
  <c r="C324" i="1"/>
  <c r="D323" i="1"/>
  <c r="C323" i="1"/>
  <c r="H323" i="1" s="1"/>
  <c r="D322" i="1"/>
  <c r="C322" i="1"/>
  <c r="D321" i="1"/>
  <c r="C321" i="1"/>
  <c r="D320" i="1"/>
  <c r="C320" i="1"/>
  <c r="D319" i="1"/>
  <c r="C319" i="1"/>
  <c r="H319" i="1" s="1"/>
  <c r="D318" i="1"/>
  <c r="C318" i="1"/>
  <c r="D317" i="1"/>
  <c r="C317" i="1"/>
  <c r="D316" i="1"/>
  <c r="D315" i="1"/>
  <c r="C315" i="1"/>
  <c r="H315" i="1" s="1"/>
  <c r="D314" i="1"/>
  <c r="C314" i="1"/>
  <c r="D313" i="1"/>
  <c r="C313" i="1"/>
  <c r="D312" i="1"/>
  <c r="C312" i="1"/>
  <c r="D311" i="1"/>
  <c r="C311" i="1"/>
  <c r="H311" i="1" s="1"/>
  <c r="D310" i="1"/>
  <c r="C310" i="1"/>
  <c r="D309" i="1"/>
  <c r="C309" i="1"/>
  <c r="D308" i="1"/>
  <c r="C308" i="1"/>
  <c r="D307" i="1"/>
  <c r="C307" i="1"/>
  <c r="H307" i="1" s="1"/>
  <c r="D306" i="1"/>
  <c r="C306" i="1"/>
  <c r="D305" i="1"/>
  <c r="C305" i="1"/>
  <c r="D304" i="1"/>
  <c r="D302" i="1"/>
  <c r="C302" i="1"/>
  <c r="D301" i="1"/>
  <c r="C301" i="1"/>
  <c r="D300" i="1"/>
  <c r="C300" i="1"/>
  <c r="D299" i="1"/>
  <c r="C299" i="1"/>
  <c r="H299" i="1" s="1"/>
  <c r="D298" i="1"/>
  <c r="C298" i="1"/>
  <c r="D294" i="1"/>
  <c r="C294" i="1"/>
  <c r="D293" i="1"/>
  <c r="C293" i="1"/>
  <c r="H293" i="1" s="1"/>
  <c r="D292" i="1"/>
  <c r="C292" i="1"/>
  <c r="D291" i="1"/>
  <c r="C291" i="1"/>
  <c r="D290" i="1"/>
  <c r="C290" i="1"/>
  <c r="D289" i="1"/>
  <c r="C289" i="1"/>
  <c r="H289" i="1" s="1"/>
  <c r="D288" i="1"/>
  <c r="C288" i="1"/>
  <c r="D287" i="1"/>
  <c r="C287" i="1"/>
  <c r="D286" i="1"/>
  <c r="C286" i="1"/>
  <c r="D285" i="1"/>
  <c r="C285" i="1"/>
  <c r="H285" i="1" s="1"/>
  <c r="D284" i="1"/>
  <c r="C284" i="1"/>
  <c r="D283" i="1"/>
  <c r="C283" i="1"/>
  <c r="D282" i="1"/>
  <c r="C282" i="1"/>
  <c r="D281" i="1"/>
  <c r="C281" i="1"/>
  <c r="H281" i="1" s="1"/>
  <c r="D280" i="1"/>
  <c r="C280" i="1"/>
  <c r="D279" i="1"/>
  <c r="C279" i="1"/>
  <c r="D278" i="1"/>
  <c r="C278" i="1"/>
  <c r="D277" i="1"/>
  <c r="C277" i="1"/>
  <c r="H277" i="1" s="1"/>
  <c r="D276" i="1"/>
  <c r="C276" i="1"/>
  <c r="D275" i="1"/>
  <c r="C275" i="1"/>
  <c r="D274" i="1"/>
  <c r="C274" i="1"/>
  <c r="D273" i="1"/>
  <c r="C273" i="1"/>
  <c r="H273" i="1" s="1"/>
  <c r="D272" i="1"/>
  <c r="C272" i="1"/>
  <c r="D271" i="1"/>
  <c r="C271" i="1"/>
  <c r="D270" i="1"/>
  <c r="C270" i="1"/>
  <c r="D269" i="1"/>
  <c r="D268" i="1"/>
  <c r="C268" i="1"/>
  <c r="D267" i="1"/>
  <c r="C267" i="1"/>
  <c r="D266" i="1"/>
  <c r="C266" i="1"/>
  <c r="D265" i="1"/>
  <c r="C265" i="1"/>
  <c r="H265" i="1" s="1"/>
  <c r="D264" i="1"/>
  <c r="C264" i="1"/>
  <c r="D263" i="1"/>
  <c r="C263" i="1"/>
  <c r="D262" i="1"/>
  <c r="C262" i="1"/>
  <c r="D261" i="1"/>
  <c r="C261" i="1"/>
  <c r="H261" i="1" s="1"/>
  <c r="D260" i="1"/>
  <c r="C260" i="1"/>
  <c r="D259" i="1"/>
  <c r="C259" i="1"/>
  <c r="D257" i="1"/>
  <c r="C257" i="1"/>
  <c r="H257" i="1" s="1"/>
  <c r="D256" i="1"/>
  <c r="C256" i="1"/>
  <c r="D255" i="1"/>
  <c r="C255" i="1"/>
  <c r="D254" i="1"/>
  <c r="C254" i="1"/>
  <c r="D253" i="1"/>
  <c r="C253" i="1"/>
  <c r="H253" i="1" s="1"/>
  <c r="D252" i="1"/>
  <c r="C252" i="1"/>
  <c r="D251" i="1"/>
  <c r="C251" i="1"/>
  <c r="D250" i="1"/>
  <c r="C250" i="1"/>
  <c r="D249" i="1"/>
  <c r="C249" i="1"/>
  <c r="H249" i="1" s="1"/>
  <c r="D248" i="1"/>
  <c r="C248" i="1"/>
  <c r="D247" i="1"/>
  <c r="C247" i="1"/>
  <c r="D246" i="1"/>
  <c r="C246" i="1"/>
  <c r="D245" i="1"/>
  <c r="C245" i="1"/>
  <c r="H245" i="1" s="1"/>
  <c r="D244" i="1"/>
  <c r="C244" i="1"/>
  <c r="D243" i="1"/>
  <c r="C243" i="1"/>
  <c r="C242" i="1"/>
  <c r="D241" i="1"/>
  <c r="C241" i="1"/>
  <c r="H241" i="1" s="1"/>
  <c r="D240" i="1"/>
  <c r="C240" i="1"/>
  <c r="D239" i="1"/>
  <c r="C239" i="1"/>
  <c r="D238" i="1"/>
  <c r="C238" i="1"/>
  <c r="D237" i="1"/>
  <c r="C237" i="1"/>
  <c r="H237" i="1" s="1"/>
  <c r="D236" i="1"/>
  <c r="C236" i="1"/>
  <c r="D235" i="1"/>
  <c r="C235" i="1"/>
  <c r="D234" i="1"/>
  <c r="C234" i="1"/>
  <c r="D233" i="1"/>
  <c r="C233" i="1"/>
  <c r="H233" i="1" s="1"/>
  <c r="D232" i="1"/>
  <c r="C232" i="1"/>
  <c r="D231" i="1"/>
  <c r="C231" i="1"/>
  <c r="D230" i="1"/>
  <c r="D229" i="1"/>
  <c r="C229" i="1"/>
  <c r="H229" i="1" s="1"/>
  <c r="D228" i="1"/>
  <c r="C228" i="1"/>
  <c r="D227" i="1"/>
  <c r="C227" i="1"/>
  <c r="D225" i="1"/>
  <c r="C225" i="1"/>
  <c r="H225" i="1" s="1"/>
  <c r="D224" i="1"/>
  <c r="C224" i="1"/>
  <c r="D223" i="1"/>
  <c r="C223" i="1"/>
  <c r="D222" i="1"/>
  <c r="C222" i="1"/>
  <c r="D221" i="1"/>
  <c r="C221" i="1"/>
  <c r="H221" i="1" s="1"/>
  <c r="D220" i="1"/>
  <c r="C220" i="1"/>
  <c r="D219" i="1"/>
  <c r="C219" i="1"/>
  <c r="D218" i="1"/>
  <c r="D216" i="1"/>
  <c r="C216" i="1"/>
  <c r="D215" i="1"/>
  <c r="C215" i="1"/>
  <c r="D214" i="1"/>
  <c r="C214" i="1"/>
  <c r="D213" i="1"/>
  <c r="C213" i="1"/>
  <c r="H213" i="1" s="1"/>
  <c r="D212" i="1"/>
  <c r="D211" i="1"/>
  <c r="C211" i="1"/>
  <c r="D210" i="1"/>
  <c r="C210" i="1"/>
  <c r="D209" i="1"/>
  <c r="C209" i="1"/>
  <c r="H209" i="1" s="1"/>
  <c r="D208" i="1"/>
  <c r="C208" i="1"/>
  <c r="D207" i="1"/>
  <c r="C207" i="1"/>
  <c r="D206" i="1"/>
  <c r="C206" i="1"/>
  <c r="D205" i="1"/>
  <c r="C205" i="1"/>
  <c r="H205" i="1" s="1"/>
  <c r="D204" i="1"/>
  <c r="D203" i="1"/>
  <c r="C203" i="1"/>
  <c r="D202" i="1"/>
  <c r="C202" i="1"/>
  <c r="D201" i="1"/>
  <c r="C201" i="1"/>
  <c r="H201" i="1" s="1"/>
  <c r="D200" i="1"/>
  <c r="C200" i="1"/>
  <c r="D199" i="1"/>
  <c r="C199" i="1"/>
  <c r="D197" i="1"/>
  <c r="C197" i="1"/>
  <c r="H197" i="1" s="1"/>
  <c r="D196" i="1"/>
  <c r="C196" i="1"/>
  <c r="D195" i="1"/>
  <c r="C195" i="1"/>
  <c r="D194" i="1"/>
  <c r="C194" i="1"/>
  <c r="D193" i="1"/>
  <c r="C193" i="1"/>
  <c r="H193" i="1" s="1"/>
  <c r="D192" i="1"/>
  <c r="C192" i="1"/>
  <c r="D191" i="1"/>
  <c r="C191" i="1"/>
  <c r="D189" i="1"/>
  <c r="C189" i="1"/>
  <c r="H189" i="1" s="1"/>
  <c r="D188" i="1"/>
  <c r="C188" i="1"/>
  <c r="D187" i="1"/>
  <c r="C187" i="1"/>
  <c r="D186" i="1"/>
  <c r="C186" i="1"/>
  <c r="D185" i="1"/>
  <c r="C185" i="1"/>
  <c r="H185" i="1" s="1"/>
  <c r="D184" i="1"/>
  <c r="C184" i="1"/>
  <c r="D183" i="1"/>
  <c r="C183" i="1"/>
  <c r="D182" i="1"/>
  <c r="C182" i="1"/>
  <c r="D181" i="1"/>
  <c r="C181" i="1"/>
  <c r="H181" i="1" s="1"/>
  <c r="D180" i="1"/>
  <c r="C180" i="1"/>
  <c r="D179" i="1"/>
  <c r="C179" i="1"/>
  <c r="D178" i="1"/>
  <c r="C178" i="1"/>
  <c r="D177" i="1"/>
  <c r="C177" i="1"/>
  <c r="H177" i="1" s="1"/>
  <c r="D176" i="1"/>
  <c r="C176" i="1"/>
  <c r="D175" i="1"/>
  <c r="C175" i="1"/>
  <c r="D174" i="1"/>
  <c r="C174" i="1"/>
  <c r="D173" i="1"/>
  <c r="C173" i="1"/>
  <c r="H173" i="1" s="1"/>
  <c r="D172" i="1"/>
  <c r="C172" i="1"/>
  <c r="D171" i="1"/>
  <c r="C171" i="1"/>
  <c r="D170" i="1"/>
  <c r="C170" i="1"/>
  <c r="D169" i="1"/>
  <c r="C169" i="1"/>
  <c r="H169" i="1" s="1"/>
  <c r="D168" i="1"/>
  <c r="C168" i="1"/>
  <c r="D167" i="1"/>
  <c r="C167" i="1"/>
  <c r="D166" i="1"/>
  <c r="C166" i="1"/>
  <c r="D165" i="1"/>
  <c r="C165" i="1"/>
  <c r="H165" i="1" s="1"/>
  <c r="D164" i="1"/>
  <c r="C164" i="1"/>
  <c r="D163" i="1"/>
  <c r="C163" i="1"/>
  <c r="D162" i="1"/>
  <c r="C162" i="1"/>
  <c r="C161" i="1"/>
  <c r="D160" i="1"/>
  <c r="D159" i="1"/>
  <c r="C159" i="1"/>
  <c r="D158" i="1"/>
  <c r="C158" i="1"/>
  <c r="D157" i="1"/>
  <c r="C157" i="1"/>
  <c r="H157" i="1" s="1"/>
  <c r="D156" i="1"/>
  <c r="D155" i="1"/>
  <c r="C155" i="1"/>
  <c r="D154" i="1"/>
  <c r="C154" i="1"/>
  <c r="D153" i="1"/>
  <c r="C153" i="1"/>
  <c r="H153" i="1" s="1"/>
  <c r="D152" i="1"/>
  <c r="C152" i="1"/>
  <c r="D151" i="1"/>
  <c r="C151" i="1"/>
  <c r="D150" i="1"/>
  <c r="C150" i="1"/>
  <c r="D149" i="1"/>
  <c r="C149" i="1"/>
  <c r="H149" i="1" s="1"/>
  <c r="D147" i="1"/>
  <c r="C147" i="1"/>
  <c r="D146" i="1"/>
  <c r="C146" i="1"/>
  <c r="D145" i="1"/>
  <c r="C145" i="1"/>
  <c r="H145" i="1" s="1"/>
  <c r="D144" i="1"/>
  <c r="C144" i="1"/>
  <c r="D143" i="1"/>
  <c r="C143" i="1"/>
  <c r="D142" i="1"/>
  <c r="C142" i="1"/>
  <c r="D141" i="1"/>
  <c r="C141" i="1"/>
  <c r="H141" i="1" s="1"/>
  <c r="D140" i="1"/>
  <c r="C140" i="1"/>
  <c r="D139" i="1"/>
  <c r="C139" i="1"/>
  <c r="D138" i="1"/>
  <c r="C138" i="1"/>
  <c r="D137" i="1"/>
  <c r="C137" i="1"/>
  <c r="H137" i="1" s="1"/>
  <c r="D136" i="1"/>
  <c r="C136" i="1"/>
  <c r="D135" i="1"/>
  <c r="C135" i="1"/>
  <c r="D134" i="1"/>
  <c r="C134" i="1"/>
  <c r="D133" i="1"/>
  <c r="C133" i="1"/>
  <c r="H133" i="1" s="1"/>
  <c r="D132" i="1"/>
  <c r="C132" i="1"/>
  <c r="D131" i="1"/>
  <c r="C131" i="1"/>
  <c r="D130" i="1"/>
  <c r="C130" i="1"/>
  <c r="D129" i="1"/>
  <c r="C129" i="1"/>
  <c r="H129" i="1" s="1"/>
  <c r="D128" i="1"/>
  <c r="C128" i="1"/>
  <c r="D127" i="1"/>
  <c r="C127" i="1"/>
  <c r="D126" i="1"/>
  <c r="C126" i="1"/>
  <c r="D125" i="1"/>
  <c r="C125" i="1"/>
  <c r="H125" i="1" s="1"/>
  <c r="D124" i="1"/>
  <c r="C124" i="1"/>
  <c r="D123" i="1"/>
  <c r="C123" i="1"/>
  <c r="D122" i="1"/>
  <c r="C122" i="1"/>
  <c r="D121" i="1"/>
  <c r="D120" i="1"/>
  <c r="C120" i="1"/>
  <c r="D119" i="1"/>
  <c r="C119" i="1"/>
  <c r="D118" i="1"/>
  <c r="C118" i="1"/>
  <c r="D117" i="1"/>
  <c r="C117" i="1"/>
  <c r="H117" i="1" s="1"/>
  <c r="D116" i="1"/>
  <c r="D115" i="1"/>
  <c r="C115" i="1"/>
  <c r="D114" i="1"/>
  <c r="C114" i="1"/>
  <c r="D113" i="1"/>
  <c r="C113" i="1"/>
  <c r="H113" i="1" s="1"/>
  <c r="D112" i="1"/>
  <c r="C112" i="1"/>
  <c r="D111" i="1"/>
  <c r="C111" i="1"/>
  <c r="D110" i="1"/>
  <c r="C110" i="1"/>
  <c r="D109" i="1"/>
  <c r="C109" i="1"/>
  <c r="H109" i="1" s="1"/>
  <c r="D108" i="1"/>
  <c r="C108" i="1"/>
  <c r="D107" i="1"/>
  <c r="C107" i="1"/>
  <c r="D106" i="1"/>
  <c r="C106" i="1"/>
  <c r="D105" i="1"/>
  <c r="C105" i="1"/>
  <c r="H105" i="1" s="1"/>
  <c r="D104" i="1"/>
  <c r="C104" i="1"/>
  <c r="D103" i="1"/>
  <c r="C103" i="1"/>
  <c r="D101" i="1"/>
  <c r="C101" i="1"/>
  <c r="H101" i="1" s="1"/>
  <c r="D100" i="1"/>
  <c r="C100" i="1"/>
  <c r="D99" i="1"/>
  <c r="C99" i="1"/>
  <c r="D98" i="1"/>
  <c r="C98" i="1"/>
  <c r="D97" i="1"/>
  <c r="C97" i="1"/>
  <c r="H97" i="1" s="1"/>
  <c r="D96" i="1"/>
  <c r="C96" i="1"/>
  <c r="D95" i="1"/>
  <c r="C95" i="1"/>
  <c r="D94" i="1"/>
  <c r="C94" i="1"/>
  <c r="D93" i="1"/>
  <c r="C93" i="1"/>
  <c r="H93" i="1" s="1"/>
  <c r="D92" i="1"/>
  <c r="C92" i="1"/>
  <c r="D91" i="1"/>
  <c r="C91" i="1"/>
  <c r="D90" i="1"/>
  <c r="C90" i="1"/>
  <c r="D89" i="1"/>
  <c r="C89" i="1"/>
  <c r="H89" i="1" s="1"/>
  <c r="D88" i="1"/>
  <c r="C88" i="1"/>
  <c r="D87" i="1"/>
  <c r="C87" i="1"/>
  <c r="D86" i="1"/>
  <c r="C86" i="1"/>
  <c r="D85" i="1"/>
  <c r="C85" i="1"/>
  <c r="H85" i="1" s="1"/>
  <c r="D84" i="1"/>
  <c r="C84" i="1"/>
  <c r="D83" i="1"/>
  <c r="C83" i="1"/>
  <c r="D82" i="1"/>
  <c r="C82" i="1"/>
  <c r="D81" i="1"/>
  <c r="C81" i="1"/>
  <c r="H81" i="1" s="1"/>
  <c r="D80" i="1"/>
  <c r="C80" i="1"/>
  <c r="D79" i="1"/>
  <c r="C79" i="1"/>
  <c r="C78" i="1"/>
  <c r="D77" i="1"/>
  <c r="C77" i="1"/>
  <c r="H77" i="1" s="1"/>
  <c r="D76" i="1"/>
  <c r="C76" i="1"/>
  <c r="D75" i="1"/>
  <c r="C75" i="1"/>
  <c r="D74" i="1"/>
  <c r="C74" i="1"/>
  <c r="D73" i="1"/>
  <c r="C73" i="1"/>
  <c r="H73" i="1" s="1"/>
  <c r="D72" i="1"/>
  <c r="C72" i="1"/>
  <c r="D71" i="1"/>
  <c r="C71" i="1"/>
  <c r="D70" i="1"/>
  <c r="C70" i="1"/>
  <c r="D69" i="1"/>
  <c r="C69" i="1"/>
  <c r="H69" i="1" s="1"/>
  <c r="D68" i="1"/>
  <c r="C68" i="1"/>
  <c r="D67" i="1"/>
  <c r="C67" i="1"/>
  <c r="D66" i="1"/>
  <c r="C66" i="1"/>
  <c r="D65" i="1"/>
  <c r="C65" i="1"/>
  <c r="H65" i="1" s="1"/>
  <c r="D64" i="1"/>
  <c r="C64" i="1"/>
  <c r="D63" i="1"/>
  <c r="C63" i="1"/>
  <c r="D62" i="1"/>
  <c r="C62" i="1"/>
  <c r="D61" i="1"/>
  <c r="C61" i="1"/>
  <c r="H61" i="1" s="1"/>
  <c r="D60" i="1"/>
  <c r="C60" i="1"/>
  <c r="D59" i="1"/>
  <c r="C59" i="1"/>
  <c r="D58" i="1"/>
  <c r="C58" i="1"/>
  <c r="D57" i="1"/>
  <c r="C57" i="1"/>
  <c r="H57" i="1" s="1"/>
  <c r="D56" i="1"/>
  <c r="C56" i="1"/>
  <c r="D55" i="1"/>
  <c r="C55" i="1"/>
  <c r="D54" i="1"/>
  <c r="C54" i="1"/>
  <c r="D53" i="1"/>
  <c r="C53" i="1"/>
  <c r="H53" i="1" s="1"/>
  <c r="D52" i="1"/>
  <c r="C52" i="1"/>
  <c r="D51" i="1"/>
  <c r="C51" i="1"/>
  <c r="D50" i="1"/>
  <c r="C50" i="1"/>
  <c r="D49" i="1"/>
  <c r="C49" i="1"/>
  <c r="H49" i="1" s="1"/>
  <c r="D48" i="1"/>
  <c r="C48" i="1"/>
  <c r="D47" i="1"/>
  <c r="C47" i="1"/>
  <c r="D46" i="1"/>
  <c r="C46" i="1"/>
  <c r="D45" i="1"/>
  <c r="D44" i="1"/>
  <c r="C44" i="1"/>
  <c r="D43" i="1"/>
  <c r="C43" i="1"/>
  <c r="D42" i="1"/>
  <c r="C42" i="1"/>
  <c r="D41" i="1"/>
  <c r="C41" i="1"/>
  <c r="H41" i="1" s="1"/>
  <c r="D40" i="1"/>
  <c r="C40" i="1"/>
  <c r="D39" i="1"/>
  <c r="D38" i="1"/>
  <c r="C38" i="1"/>
  <c r="D37" i="1"/>
  <c r="C37" i="1"/>
  <c r="H37" i="1" s="1"/>
  <c r="D36" i="1"/>
  <c r="C36" i="1"/>
  <c r="D35" i="1"/>
  <c r="C35" i="1"/>
  <c r="D34" i="1"/>
  <c r="C34" i="1"/>
  <c r="D33" i="1"/>
  <c r="C33" i="1"/>
  <c r="H33" i="1" s="1"/>
  <c r="D32" i="1"/>
  <c r="C32" i="1"/>
  <c r="D31" i="1"/>
  <c r="C31" i="1"/>
  <c r="D30" i="1"/>
  <c r="C30" i="1"/>
  <c r="D29" i="1"/>
  <c r="C29" i="1"/>
  <c r="H29" i="1" s="1"/>
  <c r="D28" i="1"/>
  <c r="C28" i="1"/>
  <c r="D27" i="1"/>
  <c r="C27" i="1"/>
  <c r="D26" i="1"/>
  <c r="C26" i="1"/>
  <c r="D25" i="1"/>
  <c r="C25" i="1"/>
  <c r="H25" i="1" s="1"/>
  <c r="D24" i="1"/>
  <c r="C24" i="1"/>
  <c r="D23" i="1"/>
  <c r="C23" i="1"/>
  <c r="D22" i="1"/>
  <c r="C22" i="1"/>
  <c r="D21" i="1"/>
  <c r="C21" i="1"/>
  <c r="H21" i="1" s="1"/>
  <c r="D20" i="1"/>
  <c r="C20" i="1"/>
  <c r="D19" i="1"/>
  <c r="C19" i="1"/>
  <c r="D18" i="1"/>
  <c r="C18" i="1"/>
  <c r="D17" i="1"/>
  <c r="C17" i="1"/>
  <c r="H17" i="1" s="1"/>
  <c r="D16" i="1"/>
  <c r="C16" i="1"/>
  <c r="D15" i="1"/>
  <c r="C15" i="1"/>
  <c r="D14" i="1"/>
  <c r="C14" i="1"/>
  <c r="D13" i="1"/>
  <c r="C13" i="1"/>
  <c r="H13" i="1" s="1"/>
  <c r="D12" i="1"/>
  <c r="C12" i="1"/>
  <c r="D11" i="1"/>
  <c r="C11" i="1"/>
  <c r="D10" i="1"/>
  <c r="C10" i="1"/>
  <c r="D9" i="1"/>
  <c r="C9" i="1"/>
  <c r="H9" i="1" s="1"/>
  <c r="D8" i="1"/>
  <c r="C8" i="1"/>
  <c r="D7" i="1"/>
  <c r="C7" i="1"/>
  <c r="D6" i="1"/>
  <c r="C6" i="1"/>
  <c r="D5" i="1"/>
  <c r="C5" i="1"/>
  <c r="H5" i="1" s="1"/>
  <c r="D4" i="1"/>
  <c r="C4" i="1"/>
  <c r="C3" i="1"/>
  <c r="E329" i="9" l="1"/>
  <c r="B329" i="9" s="1"/>
  <c r="E327" i="9"/>
  <c r="B327" i="9" s="1"/>
  <c r="B236" i="9"/>
  <c r="H1399" i="1"/>
  <c r="C1201" i="1"/>
  <c r="H1201" i="1" s="1"/>
  <c r="D355" i="1"/>
  <c r="I22" i="3"/>
  <c r="D1012" i="1"/>
  <c r="F120" i="4"/>
  <c r="D106" i="4"/>
  <c r="H6" i="1"/>
  <c r="H10" i="1"/>
  <c r="H14" i="1"/>
  <c r="H18" i="1"/>
  <c r="H22" i="1"/>
  <c r="H26" i="1"/>
  <c r="H30" i="1"/>
  <c r="H34" i="1"/>
  <c r="H38" i="1"/>
  <c r="H42" i="1"/>
  <c r="H46" i="1"/>
  <c r="H50" i="1"/>
  <c r="H54" i="1"/>
  <c r="H58" i="1"/>
  <c r="H62" i="1"/>
  <c r="H66" i="1"/>
  <c r="H70" i="1"/>
  <c r="H74" i="1"/>
  <c r="H78" i="1"/>
  <c r="H82" i="1"/>
  <c r="H86" i="1"/>
  <c r="H90" i="1"/>
  <c r="H94" i="1"/>
  <c r="H98" i="1"/>
  <c r="H106" i="1"/>
  <c r="H110" i="1"/>
  <c r="H114" i="1"/>
  <c r="H118" i="1"/>
  <c r="H122" i="1"/>
  <c r="H126" i="1"/>
  <c r="H130" i="1"/>
  <c r="H134" i="1"/>
  <c r="H138" i="1"/>
  <c r="H142" i="1"/>
  <c r="H146" i="1"/>
  <c r="H150" i="1"/>
  <c r="H154" i="1"/>
  <c r="H158" i="1"/>
  <c r="H162" i="1"/>
  <c r="H166" i="1"/>
  <c r="H170" i="1"/>
  <c r="H174" i="1"/>
  <c r="H178" i="1"/>
  <c r="H182" i="1"/>
  <c r="H186" i="1"/>
  <c r="C190" i="1"/>
  <c r="H190" i="1" s="1"/>
  <c r="H194" i="1"/>
  <c r="H202" i="1"/>
  <c r="H206" i="1"/>
  <c r="H210" i="1"/>
  <c r="H214" i="1"/>
  <c r="C218" i="1"/>
  <c r="H218" i="1" s="1"/>
  <c r="H222" i="1"/>
  <c r="H234" i="1"/>
  <c r="H238" i="1"/>
  <c r="H242" i="1"/>
  <c r="H246" i="1"/>
  <c r="H250" i="1"/>
  <c r="H254" i="1"/>
  <c r="H262" i="1"/>
  <c r="H266" i="1"/>
  <c r="H270" i="1"/>
  <c r="H274" i="1"/>
  <c r="H278" i="1"/>
  <c r="H282" i="1"/>
  <c r="H286" i="1"/>
  <c r="H290" i="1"/>
  <c r="H294" i="1"/>
  <c r="H300" i="1"/>
  <c r="H308" i="1"/>
  <c r="H312" i="1"/>
  <c r="H320" i="1"/>
  <c r="H324" i="1"/>
  <c r="H328" i="1"/>
  <c r="H332" i="1"/>
  <c r="H336" i="1"/>
  <c r="H340" i="1"/>
  <c r="H344" i="1"/>
  <c r="H348" i="1"/>
  <c r="H352" i="1"/>
  <c r="H360" i="1"/>
  <c r="H364" i="1"/>
  <c r="H372" i="1"/>
  <c r="H376" i="1"/>
  <c r="H380" i="1"/>
  <c r="H384" i="1"/>
  <c r="H388" i="1"/>
  <c r="H392" i="1"/>
  <c r="H396" i="1"/>
  <c r="H400" i="1"/>
  <c r="H404" i="1"/>
  <c r="H408" i="1"/>
  <c r="H429" i="1"/>
  <c r="H433" i="1"/>
  <c r="H437" i="1"/>
  <c r="H441" i="1"/>
  <c r="H445" i="1"/>
  <c r="H449" i="1"/>
  <c r="H453" i="1"/>
  <c r="H457" i="1"/>
  <c r="H518" i="1"/>
  <c r="H522" i="1"/>
  <c r="H526" i="1"/>
  <c r="H567" i="1"/>
  <c r="H571" i="1"/>
  <c r="H575" i="1"/>
  <c r="H579" i="1"/>
  <c r="H583" i="1"/>
  <c r="H587" i="1"/>
  <c r="H595" i="1"/>
  <c r="H599" i="1"/>
  <c r="H603" i="1"/>
  <c r="H607" i="1"/>
  <c r="H611" i="1"/>
  <c r="H615" i="1"/>
  <c r="H619" i="1"/>
  <c r="H627" i="1"/>
  <c r="H631" i="1"/>
  <c r="F13" i="5"/>
  <c r="D12" i="5"/>
  <c r="F107" i="5"/>
  <c r="C1112" i="1"/>
  <c r="F136" i="5"/>
  <c r="D135" i="5"/>
  <c r="F143" i="5"/>
  <c r="C1148" i="1"/>
  <c r="H1148" i="1" s="1"/>
  <c r="F171" i="5"/>
  <c r="C1176" i="1"/>
  <c r="H1176" i="1" s="1"/>
  <c r="E37" i="9"/>
  <c r="B37" i="9" s="1"/>
  <c r="E35" i="6"/>
  <c r="D1435" i="1"/>
  <c r="D202" i="4"/>
  <c r="D1241" i="1"/>
  <c r="E219" i="5"/>
  <c r="F189" i="4"/>
  <c r="D164" i="4"/>
  <c r="F71" i="5"/>
  <c r="D70" i="5"/>
  <c r="C1076" i="1"/>
  <c r="E88" i="5"/>
  <c r="D1093" i="1" s="1"/>
  <c r="D1112" i="1"/>
  <c r="C217" i="1"/>
  <c r="H217" i="1" s="1"/>
  <c r="H1539" i="1"/>
  <c r="D356" i="1"/>
  <c r="H7" i="1"/>
  <c r="H11" i="1"/>
  <c r="H15" i="1"/>
  <c r="H19" i="1"/>
  <c r="H23" i="1"/>
  <c r="H27" i="1"/>
  <c r="H31" i="1"/>
  <c r="H35" i="1"/>
  <c r="H43" i="1"/>
  <c r="H47" i="1"/>
  <c r="H51" i="1"/>
  <c r="H55" i="1"/>
  <c r="H59" i="1"/>
  <c r="H63" i="1"/>
  <c r="H67" i="1"/>
  <c r="H71" i="1"/>
  <c r="H75" i="1"/>
  <c r="H79" i="1"/>
  <c r="H83" i="1"/>
  <c r="H87" i="1"/>
  <c r="H91" i="1"/>
  <c r="H95" i="1"/>
  <c r="H99" i="1"/>
  <c r="H103" i="1"/>
  <c r="H107" i="1"/>
  <c r="H111" i="1"/>
  <c r="H115" i="1"/>
  <c r="H119" i="1"/>
  <c r="H123" i="1"/>
  <c r="H127" i="1"/>
  <c r="H131" i="1"/>
  <c r="H135" i="1"/>
  <c r="H139" i="1"/>
  <c r="H143" i="1"/>
  <c r="H147" i="1"/>
  <c r="H151" i="1"/>
  <c r="H155" i="1"/>
  <c r="H159" i="1"/>
  <c r="H163" i="1"/>
  <c r="H167" i="1"/>
  <c r="H171" i="1"/>
  <c r="H175" i="1"/>
  <c r="H179" i="1"/>
  <c r="H183" i="1"/>
  <c r="H187" i="1"/>
  <c r="H191" i="1"/>
  <c r="H195" i="1"/>
  <c r="H199" i="1"/>
  <c r="H203" i="1"/>
  <c r="H207" i="1"/>
  <c r="H211" i="1"/>
  <c r="H215" i="1"/>
  <c r="H219" i="1"/>
  <c r="H223" i="1"/>
  <c r="H227" i="1"/>
  <c r="H231" i="1"/>
  <c r="H235" i="1"/>
  <c r="H239" i="1"/>
  <c r="H243" i="1"/>
  <c r="H247" i="1"/>
  <c r="H251" i="1"/>
  <c r="H255" i="1"/>
  <c r="H259" i="1"/>
  <c r="H263" i="1"/>
  <c r="H267" i="1"/>
  <c r="H271" i="1"/>
  <c r="H275" i="1"/>
  <c r="H279" i="1"/>
  <c r="H283" i="1"/>
  <c r="H287" i="1"/>
  <c r="H291" i="1"/>
  <c r="H301" i="1"/>
  <c r="H305" i="1"/>
  <c r="H309" i="1"/>
  <c r="H313" i="1"/>
  <c r="H317" i="1"/>
  <c r="H321" i="1"/>
  <c r="H325" i="1"/>
  <c r="H329" i="1"/>
  <c r="H333" i="1"/>
  <c r="H337" i="1"/>
  <c r="H341" i="1"/>
  <c r="H345" i="1"/>
  <c r="H349" i="1"/>
  <c r="H353" i="1"/>
  <c r="H361" i="1"/>
  <c r="H365" i="1"/>
  <c r="H369" i="1"/>
  <c r="H373" i="1"/>
  <c r="H377" i="1"/>
  <c r="H381" i="1"/>
  <c r="H385" i="1"/>
  <c r="H389" i="1"/>
  <c r="H393" i="1"/>
  <c r="H397" i="1"/>
  <c r="H401" i="1"/>
  <c r="H405" i="1"/>
  <c r="H409" i="1"/>
  <c r="H426" i="1"/>
  <c r="H430" i="1"/>
  <c r="C434" i="1"/>
  <c r="H434" i="1" s="1"/>
  <c r="H438" i="1"/>
  <c r="H442" i="1"/>
  <c r="H446" i="1"/>
  <c r="H450" i="1"/>
  <c r="H454" i="1"/>
  <c r="H458" i="1"/>
  <c r="H519" i="1"/>
  <c r="H523" i="1"/>
  <c r="H527" i="1"/>
  <c r="H568" i="1"/>
  <c r="H572" i="1"/>
  <c r="H576" i="1"/>
  <c r="H580" i="1"/>
  <c r="H584" i="1"/>
  <c r="H588" i="1"/>
  <c r="H592" i="1"/>
  <c r="H596" i="1"/>
  <c r="H600" i="1"/>
  <c r="H604" i="1"/>
  <c r="H608" i="1"/>
  <c r="H612" i="1"/>
  <c r="H616" i="1"/>
  <c r="H620" i="1"/>
  <c r="H624" i="1"/>
  <c r="H1014" i="1"/>
  <c r="H1142" i="1"/>
  <c r="H1146" i="1"/>
  <c r="J1575" i="1"/>
  <c r="F480" i="4"/>
  <c r="D479" i="4"/>
  <c r="F594" i="4"/>
  <c r="D584" i="4"/>
  <c r="E70" i="5"/>
  <c r="D1076" i="1"/>
  <c r="E5" i="7"/>
  <c r="D1539" i="1"/>
  <c r="B26" i="9"/>
  <c r="B259" i="9"/>
  <c r="F94" i="6"/>
  <c r="C1490" i="1"/>
  <c r="H1490" i="1" s="1"/>
  <c r="F115" i="6"/>
  <c r="D114" i="6"/>
  <c r="C1511" i="1"/>
  <c r="H1511" i="1" s="1"/>
  <c r="H33" i="3"/>
  <c r="D38" i="7"/>
  <c r="G346" i="9" s="1"/>
  <c r="E346" i="9" s="1"/>
  <c r="C1572" i="1"/>
  <c r="F234" i="4"/>
  <c r="D230" i="4"/>
  <c r="E141" i="6"/>
  <c r="I27" i="3"/>
  <c r="D1401" i="1"/>
  <c r="H1281" i="1"/>
  <c r="D161" i="1"/>
  <c r="G161" i="1" s="1"/>
  <c r="D357" i="1"/>
  <c r="H357" i="1" s="1"/>
  <c r="C422" i="1"/>
  <c r="H422" i="1" s="1"/>
  <c r="H4" i="1"/>
  <c r="H8" i="1"/>
  <c r="H12" i="1"/>
  <c r="H16" i="1"/>
  <c r="H20" i="1"/>
  <c r="H24" i="1"/>
  <c r="H28" i="1"/>
  <c r="H32" i="1"/>
  <c r="H36" i="1"/>
  <c r="H40" i="1"/>
  <c r="H44" i="1"/>
  <c r="H48" i="1"/>
  <c r="H52" i="1"/>
  <c r="H56" i="1"/>
  <c r="H60" i="1"/>
  <c r="H64" i="1"/>
  <c r="H68" i="1"/>
  <c r="H72" i="1"/>
  <c r="H76" i="1"/>
  <c r="H80" i="1"/>
  <c r="H84" i="1"/>
  <c r="H88" i="1"/>
  <c r="H92" i="1"/>
  <c r="H96" i="1"/>
  <c r="H100" i="1"/>
  <c r="H104" i="1"/>
  <c r="H108" i="1"/>
  <c r="H112" i="1"/>
  <c r="C116" i="1"/>
  <c r="H116" i="1" s="1"/>
  <c r="H120" i="1"/>
  <c r="H124" i="1"/>
  <c r="H128" i="1"/>
  <c r="H132" i="1"/>
  <c r="H136" i="1"/>
  <c r="H140" i="1"/>
  <c r="H144" i="1"/>
  <c r="H152" i="1"/>
  <c r="C156" i="1"/>
  <c r="H156" i="1" s="1"/>
  <c r="H164" i="1"/>
  <c r="H168" i="1"/>
  <c r="H172" i="1"/>
  <c r="H176" i="1"/>
  <c r="H180" i="1"/>
  <c r="H184" i="1"/>
  <c r="H188" i="1"/>
  <c r="H192" i="1"/>
  <c r="H196" i="1"/>
  <c r="H200" i="1"/>
  <c r="C204" i="1"/>
  <c r="H204" i="1" s="1"/>
  <c r="H208" i="1"/>
  <c r="C212" i="1"/>
  <c r="H212" i="1" s="1"/>
  <c r="H216" i="1"/>
  <c r="H220" i="1"/>
  <c r="H224" i="1"/>
  <c r="H228" i="1"/>
  <c r="H232" i="1"/>
  <c r="H236" i="1"/>
  <c r="H240" i="1"/>
  <c r="H244" i="1"/>
  <c r="H248" i="1"/>
  <c r="H252" i="1"/>
  <c r="H256" i="1"/>
  <c r="H260" i="1"/>
  <c r="H264" i="1"/>
  <c r="H268" i="1"/>
  <c r="H272" i="1"/>
  <c r="H276" i="1"/>
  <c r="H280" i="1"/>
  <c r="H284" i="1"/>
  <c r="H288" i="1"/>
  <c r="H292" i="1"/>
  <c r="H298" i="1"/>
  <c r="H302" i="1"/>
  <c r="H306" i="1"/>
  <c r="H310" i="1"/>
  <c r="H314" i="1"/>
  <c r="H318" i="1"/>
  <c r="H322" i="1"/>
  <c r="H326" i="1"/>
  <c r="H330" i="1"/>
  <c r="H334" i="1"/>
  <c r="H338" i="1"/>
  <c r="H342" i="1"/>
  <c r="H346" i="1"/>
  <c r="H350" i="1"/>
  <c r="H354" i="1"/>
  <c r="H358" i="1"/>
  <c r="H362" i="1"/>
  <c r="H366" i="1"/>
  <c r="H370" i="1"/>
  <c r="H374" i="1"/>
  <c r="H378" i="1"/>
  <c r="H382" i="1"/>
  <c r="H386" i="1"/>
  <c r="H390" i="1"/>
  <c r="H394" i="1"/>
  <c r="H398" i="1"/>
  <c r="H402" i="1"/>
  <c r="H406" i="1"/>
  <c r="H410" i="1"/>
  <c r="H427" i="1"/>
  <c r="H431" i="1"/>
  <c r="H435" i="1"/>
  <c r="H439" i="1"/>
  <c r="H443" i="1"/>
  <c r="H447" i="1"/>
  <c r="H451" i="1"/>
  <c r="H455" i="1"/>
  <c r="H459" i="1"/>
  <c r="H1280" i="1"/>
  <c r="H1513" i="1"/>
  <c r="H1517" i="1"/>
  <c r="H1521" i="1"/>
  <c r="H1525" i="1"/>
  <c r="H1529" i="1"/>
  <c r="C1538" i="1"/>
  <c r="F274" i="4"/>
  <c r="D273" i="4"/>
  <c r="E274" i="5"/>
  <c r="D1278" i="1" s="1"/>
  <c r="D1281" i="1"/>
  <c r="H1462" i="1"/>
  <c r="F263" i="4"/>
  <c r="D262" i="4"/>
  <c r="F398" i="4"/>
  <c r="D373" i="4"/>
  <c r="F621" i="4"/>
  <c r="D597" i="4"/>
  <c r="E38" i="7"/>
  <c r="D1572" i="1"/>
  <c r="H1080" i="1"/>
  <c r="H1084" i="1"/>
  <c r="H1088" i="1"/>
  <c r="H1092" i="1"/>
  <c r="H1096" i="1"/>
  <c r="H1100" i="1"/>
  <c r="H1104" i="1"/>
  <c r="H1108" i="1"/>
  <c r="H1116" i="1"/>
  <c r="H1120" i="1"/>
  <c r="H1124" i="1"/>
  <c r="H1128" i="1"/>
  <c r="H1132" i="1"/>
  <c r="H1136" i="1"/>
  <c r="H1144" i="1"/>
  <c r="H1152" i="1"/>
  <c r="H1156" i="1"/>
  <c r="H1160" i="1"/>
  <c r="H1164" i="1"/>
  <c r="H1168" i="1"/>
  <c r="H1172" i="1"/>
  <c r="H1184" i="1"/>
  <c r="H1188" i="1"/>
  <c r="H1192" i="1"/>
  <c r="H1196" i="1"/>
  <c r="H1200" i="1"/>
  <c r="H1204" i="1"/>
  <c r="H1208" i="1"/>
  <c r="H1212" i="1"/>
  <c r="H1216" i="1"/>
  <c r="H1220" i="1"/>
  <c r="H1257" i="1"/>
  <c r="H1434" i="1"/>
  <c r="D49" i="4"/>
  <c r="E308" i="4"/>
  <c r="F537" i="4"/>
  <c r="D536" i="4"/>
  <c r="D571" i="4"/>
  <c r="F630" i="4"/>
  <c r="D629" i="4"/>
  <c r="F204" i="5"/>
  <c r="D203" i="5"/>
  <c r="F203" i="5" s="1"/>
  <c r="D296" i="5"/>
  <c r="F13" i="6"/>
  <c r="D5" i="6"/>
  <c r="D51" i="8"/>
  <c r="B243" i="9"/>
  <c r="B275" i="9"/>
  <c r="H628" i="1"/>
  <c r="H632" i="1"/>
  <c r="H1016" i="1"/>
  <c r="H1020" i="1"/>
  <c r="H1024" i="1"/>
  <c r="H1028" i="1"/>
  <c r="H1032" i="1"/>
  <c r="H1036" i="1"/>
  <c r="H1040" i="1"/>
  <c r="H1044" i="1"/>
  <c r="H1048" i="1"/>
  <c r="H1052" i="1"/>
  <c r="H1056" i="1"/>
  <c r="H1060" i="1"/>
  <c r="H1064" i="1"/>
  <c r="H1068" i="1"/>
  <c r="H1072" i="1"/>
  <c r="H1225" i="1"/>
  <c r="H1229" i="1"/>
  <c r="H1233" i="1"/>
  <c r="H1237" i="1"/>
  <c r="H1241" i="1"/>
  <c r="H1245" i="1"/>
  <c r="H1249" i="1"/>
  <c r="H1253" i="1"/>
  <c r="H1262" i="1"/>
  <c r="H1266" i="1"/>
  <c r="H1270"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503" i="1"/>
  <c r="E7" i="4"/>
  <c r="D43" i="4"/>
  <c r="E230" i="4"/>
  <c r="D226" i="1" s="1"/>
  <c r="F310" i="4"/>
  <c r="D309" i="4"/>
  <c r="G314" i="9"/>
  <c r="E314" i="9" s="1"/>
  <c r="B314" i="9" s="1"/>
  <c r="D88" i="5"/>
  <c r="H1435" i="1"/>
  <c r="F82" i="4"/>
  <c r="F220" i="5"/>
  <c r="D219" i="5"/>
  <c r="H416" i="1"/>
  <c r="H428" i="1"/>
  <c r="H432" i="1"/>
  <c r="H436" i="1"/>
  <c r="H440" i="1"/>
  <c r="H444" i="1"/>
  <c r="H448" i="1"/>
  <c r="H452" i="1"/>
  <c r="H456" i="1"/>
  <c r="H464" i="1"/>
  <c r="H468" i="1"/>
  <c r="H472" i="1"/>
  <c r="H476" i="1"/>
  <c r="H480" i="1"/>
  <c r="H484" i="1"/>
  <c r="H488" i="1"/>
  <c r="H492" i="1"/>
  <c r="H496" i="1"/>
  <c r="H500" i="1"/>
  <c r="H504" i="1"/>
  <c r="H508" i="1"/>
  <c r="H512" i="1"/>
  <c r="H520" i="1"/>
  <c r="H524" i="1"/>
  <c r="H528" i="1"/>
  <c r="H1013" i="1"/>
  <c r="H1021" i="1"/>
  <c r="H1025" i="1"/>
  <c r="H1029" i="1"/>
  <c r="H1033" i="1"/>
  <c r="H1037" i="1"/>
  <c r="H1041" i="1"/>
  <c r="H1045" i="1"/>
  <c r="H1049" i="1"/>
  <c r="H1053" i="1"/>
  <c r="H1057" i="1"/>
  <c r="H1061" i="1"/>
  <c r="H1065" i="1"/>
  <c r="H1069" i="1"/>
  <c r="H1073" i="1"/>
  <c r="H1226" i="1"/>
  <c r="H1230" i="1"/>
  <c r="H1234" i="1"/>
  <c r="H1238" i="1"/>
  <c r="H1242" i="1"/>
  <c r="H1246" i="1"/>
  <c r="H1250" i="1"/>
  <c r="H1254" i="1"/>
  <c r="H1436" i="1"/>
  <c r="H1440" i="1"/>
  <c r="H1444" i="1"/>
  <c r="H1448" i="1"/>
  <c r="H1452" i="1"/>
  <c r="H1456" i="1"/>
  <c r="H1460" i="1"/>
  <c r="H1464" i="1"/>
  <c r="H1468" i="1"/>
  <c r="H1472" i="1"/>
  <c r="H1476" i="1"/>
  <c r="H1480" i="1"/>
  <c r="H1484" i="1"/>
  <c r="H1488" i="1"/>
  <c r="H1492" i="1"/>
  <c r="H1496" i="1"/>
  <c r="H1500" i="1"/>
  <c r="J1574" i="1"/>
  <c r="F467" i="4"/>
  <c r="D466" i="4"/>
  <c r="E584" i="4"/>
  <c r="D578" i="1" s="1"/>
  <c r="E41" i="9"/>
  <c r="B41" i="9" s="1"/>
  <c r="H501" i="1"/>
  <c r="H505" i="1"/>
  <c r="H509" i="1"/>
  <c r="H513" i="1"/>
  <c r="H517" i="1"/>
  <c r="H521" i="1"/>
  <c r="H525" i="1"/>
  <c r="H533" i="1"/>
  <c r="H537" i="1"/>
  <c r="H541" i="1"/>
  <c r="H545" i="1"/>
  <c r="H549" i="1"/>
  <c r="H553" i="1"/>
  <c r="H557" i="1"/>
  <c r="H561" i="1"/>
  <c r="H569" i="1"/>
  <c r="H573" i="1"/>
  <c r="H577" i="1"/>
  <c r="H581" i="1"/>
  <c r="H585" i="1"/>
  <c r="H589" i="1"/>
  <c r="H593" i="1"/>
  <c r="H597" i="1"/>
  <c r="H601" i="1"/>
  <c r="H605" i="1"/>
  <c r="H609" i="1"/>
  <c r="H613" i="1"/>
  <c r="H617" i="1"/>
  <c r="H621" i="1"/>
  <c r="H625" i="1"/>
  <c r="H629" i="1"/>
  <c r="F58" i="4"/>
  <c r="E479" i="4"/>
  <c r="D473" i="1" s="1"/>
  <c r="E571" i="4"/>
  <c r="D565" i="1" s="1"/>
  <c r="F186" i="5"/>
  <c r="D178" i="5"/>
  <c r="D35" i="6"/>
  <c r="D89" i="6"/>
  <c r="F233" i="9"/>
  <c r="B233" i="9" s="1"/>
  <c r="F241" i="9"/>
  <c r="B241" i="9" s="1"/>
  <c r="F249" i="9"/>
  <c r="B249" i="9" s="1"/>
  <c r="F257" i="9"/>
  <c r="B257" i="9" s="1"/>
  <c r="F265" i="9"/>
  <c r="B265" i="9" s="1"/>
  <c r="F273" i="9"/>
  <c r="B273" i="9" s="1"/>
  <c r="F281" i="9"/>
  <c r="B281" i="9" s="1"/>
  <c r="B321" i="9"/>
  <c r="F379" i="4"/>
  <c r="F393" i="4"/>
  <c r="D522" i="4"/>
  <c r="F19" i="5"/>
  <c r="D251" i="5"/>
  <c r="E255" i="5"/>
  <c r="F255" i="5" s="1"/>
  <c r="D6" i="8"/>
  <c r="C1583" i="1" s="1"/>
  <c r="H1583" i="1" s="1"/>
  <c r="B31" i="9"/>
  <c r="E38" i="9"/>
  <c r="B38" i="9" s="1"/>
  <c r="B244" i="9"/>
  <c r="B252" i="9"/>
  <c r="B260" i="9"/>
  <c r="B268" i="9"/>
  <c r="B276" i="9"/>
  <c r="B284" i="9"/>
  <c r="B288" i="9"/>
  <c r="F290" i="9"/>
  <c r="B290" i="9" s="1"/>
  <c r="E25" i="9"/>
  <c r="B25" i="9" s="1"/>
  <c r="B234" i="9"/>
  <c r="B242" i="9"/>
  <c r="B250" i="9"/>
  <c r="B258" i="9"/>
  <c r="B266" i="9"/>
  <c r="B274" i="9"/>
  <c r="B282" i="9"/>
  <c r="F112" i="4"/>
  <c r="F126" i="4"/>
  <c r="D125" i="4"/>
  <c r="F165" i="4"/>
  <c r="E262" i="4"/>
  <c r="D258" i="1" s="1"/>
  <c r="D321" i="4"/>
  <c r="D361" i="4"/>
  <c r="B39" i="9"/>
  <c r="E46" i="9"/>
  <c r="B46" i="9" s="1"/>
  <c r="E647" i="4"/>
  <c r="D641" i="1" s="1"/>
  <c r="F432" i="4"/>
  <c r="D431" i="4"/>
  <c r="F656" i="4"/>
  <c r="F63" i="5"/>
  <c r="E337" i="9"/>
  <c r="B337" i="9" s="1"/>
  <c r="E33" i="9"/>
  <c r="B33" i="9" s="1"/>
  <c r="E54" i="9"/>
  <c r="B54" i="9" s="1"/>
  <c r="E56" i="9"/>
  <c r="B56" i="9" s="1"/>
  <c r="E62" i="9"/>
  <c r="B62" i="9" s="1"/>
  <c r="E64" i="9"/>
  <c r="B64" i="9" s="1"/>
  <c r="E70" i="9"/>
  <c r="B70" i="9" s="1"/>
  <c r="E72" i="9"/>
  <c r="B72" i="9" s="1"/>
  <c r="E78" i="9"/>
  <c r="B78" i="9" s="1"/>
  <c r="E80" i="9"/>
  <c r="B80" i="9" s="1"/>
  <c r="E86" i="9"/>
  <c r="B86" i="9" s="1"/>
  <c r="E88" i="9"/>
  <c r="B88" i="9" s="1"/>
  <c r="E94" i="9"/>
  <c r="B94" i="9" s="1"/>
  <c r="E96" i="9"/>
  <c r="B96" i="9" s="1"/>
  <c r="E102" i="9"/>
  <c r="B102" i="9" s="1"/>
  <c r="E104" i="9"/>
  <c r="B104" i="9" s="1"/>
  <c r="E110" i="9"/>
  <c r="B110" i="9" s="1"/>
  <c r="E112" i="9"/>
  <c r="B112" i="9" s="1"/>
  <c r="E118" i="9"/>
  <c r="B118" i="9" s="1"/>
  <c r="E120" i="9"/>
  <c r="B120" i="9" s="1"/>
  <c r="E126" i="9"/>
  <c r="B126" i="9" s="1"/>
  <c r="E128" i="9"/>
  <c r="B128" i="9" s="1"/>
  <c r="E134" i="9"/>
  <c r="B134" i="9" s="1"/>
  <c r="E136" i="9"/>
  <c r="B136" i="9" s="1"/>
  <c r="E142" i="9"/>
  <c r="B142" i="9" s="1"/>
  <c r="E144" i="9"/>
  <c r="B144" i="9" s="1"/>
  <c r="E150" i="9"/>
  <c r="B150" i="9" s="1"/>
  <c r="E152" i="9"/>
  <c r="B152" i="9" s="1"/>
  <c r="F298" i="9"/>
  <c r="F68" i="4"/>
  <c r="F178" i="4"/>
  <c r="F269" i="4"/>
  <c r="D647" i="4"/>
  <c r="E156" i="9"/>
  <c r="B156" i="9" s="1"/>
  <c r="H314" i="9"/>
  <c r="H1533" i="1"/>
  <c r="F8" i="5"/>
  <c r="F35" i="5"/>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7" i="1"/>
  <c r="G158" i="1"/>
  <c r="G159"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E24" i="9" s="1"/>
  <c r="F153" i="4"/>
  <c r="F426" i="4"/>
  <c r="F427" i="4"/>
  <c r="F607" i="4"/>
  <c r="F89" i="5"/>
  <c r="G316" i="9"/>
  <c r="G315" i="9"/>
  <c r="H316" i="9"/>
  <c r="H315" i="9"/>
  <c r="F150" i="5"/>
  <c r="F197" i="5"/>
  <c r="F219" i="5"/>
  <c r="F5" i="6"/>
  <c r="D141" i="6"/>
  <c r="D44" i="8"/>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174" i="9"/>
  <c r="E174" i="9" s="1"/>
  <c r="B174" i="9" s="1"/>
  <c r="E345" i="9" l="1"/>
  <c r="I10" i="3" s="1"/>
  <c r="B346" i="9"/>
  <c r="G336" i="9"/>
  <c r="E336" i="9" s="1"/>
  <c r="B336" i="9" s="1"/>
  <c r="D177" i="5"/>
  <c r="C1182" i="1"/>
  <c r="F296" i="5"/>
  <c r="C1300" i="1"/>
  <c r="F522" i="4"/>
  <c r="C516" i="1"/>
  <c r="G339" i="9"/>
  <c r="E339" i="9" s="1"/>
  <c r="B339" i="9" s="1"/>
  <c r="C1223" i="1"/>
  <c r="F262" i="4"/>
  <c r="C258" i="1"/>
  <c r="H339" i="9"/>
  <c r="D1223" i="1"/>
  <c r="E177" i="5"/>
  <c r="C1255" i="1"/>
  <c r="H25" i="3"/>
  <c r="F309" i="4"/>
  <c r="D308" i="4"/>
  <c r="C304" i="1"/>
  <c r="G156" i="1"/>
  <c r="G116" i="1"/>
  <c r="F629" i="4"/>
  <c r="C623" i="1"/>
  <c r="F431" i="4"/>
  <c r="D430" i="4"/>
  <c r="C425" i="1"/>
  <c r="E417" i="4"/>
  <c r="D412" i="1" s="1"/>
  <c r="D303" i="1"/>
  <c r="H35" i="3"/>
  <c r="C1571" i="1"/>
  <c r="F164" i="4"/>
  <c r="C160" i="1"/>
  <c r="F49" i="4"/>
  <c r="C45" i="1"/>
  <c r="F43" i="4"/>
  <c r="D6" i="4"/>
  <c r="C39" i="1"/>
  <c r="I35" i="3"/>
  <c r="D1571" i="1"/>
  <c r="D1537" i="1"/>
  <c r="I31" i="3"/>
  <c r="F114" i="6"/>
  <c r="H30" i="3"/>
  <c r="C1510" i="1"/>
  <c r="I33" i="3"/>
  <c r="D1538" i="1"/>
  <c r="G1538" i="1" s="1"/>
  <c r="H1076" i="1"/>
  <c r="F202" i="4"/>
  <c r="C198" i="1"/>
  <c r="F106" i="4"/>
  <c r="C102" i="1"/>
  <c r="F647" i="4"/>
  <c r="C641" i="1"/>
  <c r="F361" i="4"/>
  <c r="D360" i="4"/>
  <c r="C356" i="1"/>
  <c r="E6" i="4"/>
  <c r="D3" i="1"/>
  <c r="D45" i="8"/>
  <c r="K1481" i="9" s="1"/>
  <c r="C1628" i="1"/>
  <c r="F571" i="4"/>
  <c r="C565" i="1"/>
  <c r="F597" i="4"/>
  <c r="C591" i="1"/>
  <c r="F230" i="4"/>
  <c r="C226" i="1"/>
  <c r="F70" i="5"/>
  <c r="D69" i="5"/>
  <c r="C1075" i="1"/>
  <c r="D152" i="4"/>
  <c r="F135" i="5"/>
  <c r="C1140" i="1"/>
  <c r="F373" i="4"/>
  <c r="C368" i="1"/>
  <c r="H161" i="1"/>
  <c r="G338" i="9"/>
  <c r="E338" i="9" s="1"/>
  <c r="B338" i="9" s="1"/>
  <c r="C1207" i="1"/>
  <c r="G217" i="1"/>
  <c r="F321" i="4"/>
  <c r="C316" i="1"/>
  <c r="F89" i="6"/>
  <c r="C1485" i="1"/>
  <c r="F466" i="4"/>
  <c r="C460" i="1"/>
  <c r="H27" i="3"/>
  <c r="C1401" i="1"/>
  <c r="F536" i="4"/>
  <c r="D535" i="4"/>
  <c r="C530" i="1"/>
  <c r="E69" i="5"/>
  <c r="D1075" i="1"/>
  <c r="F125" i="4"/>
  <c r="C121" i="1"/>
  <c r="F479" i="4"/>
  <c r="C473" i="1"/>
  <c r="F12" i="5"/>
  <c r="D7" i="5"/>
  <c r="C1017" i="1"/>
  <c r="B207" i="9"/>
  <c r="F178" i="5"/>
  <c r="D1259" i="1"/>
  <c r="E251" i="5"/>
  <c r="F35" i="6"/>
  <c r="H28" i="3"/>
  <c r="C1431" i="1"/>
  <c r="F88" i="5"/>
  <c r="C1093" i="1"/>
  <c r="E535" i="4"/>
  <c r="F273" i="4"/>
  <c r="C269" i="1"/>
  <c r="H1572" i="1"/>
  <c r="F584" i="4"/>
  <c r="C578" i="1"/>
  <c r="E152" i="4"/>
  <c r="E430" i="4"/>
  <c r="D1431" i="1"/>
  <c r="I28" i="3"/>
  <c r="H1112" i="1"/>
  <c r="E418" i="4"/>
  <c r="D413" i="1" s="1"/>
  <c r="F648" i="4"/>
  <c r="G344" i="9"/>
  <c r="E344" i="9" s="1"/>
  <c r="B344" i="9" s="1"/>
  <c r="I39" i="3"/>
  <c r="C1621" i="1"/>
  <c r="F141" i="6"/>
  <c r="H31" i="3"/>
  <c r="C1537" i="1"/>
  <c r="G348" i="9"/>
  <c r="E348" i="9" s="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1628" i="1" l="1"/>
  <c r="G1628" i="1"/>
  <c r="E176" i="5"/>
  <c r="D1180" i="1" s="1"/>
  <c r="I24" i="3"/>
  <c r="D1181" i="1"/>
  <c r="H19" i="9"/>
  <c r="E19" i="9" s="1"/>
  <c r="B19" i="9" s="1"/>
  <c r="H1300" i="1"/>
  <c r="G1300" i="1"/>
  <c r="E299" i="4"/>
  <c r="I18" i="3"/>
  <c r="D148" i="1"/>
  <c r="H1017" i="1"/>
  <c r="G1017" i="1"/>
  <c r="I23" i="3"/>
  <c r="D1074" i="1"/>
  <c r="E6" i="5"/>
  <c r="H1485" i="1"/>
  <c r="G1485" i="1"/>
  <c r="H368" i="1"/>
  <c r="G368" i="1"/>
  <c r="H226" i="1"/>
  <c r="G226" i="1"/>
  <c r="H3" i="1"/>
  <c r="G3" i="1"/>
  <c r="H1538" i="1"/>
  <c r="H304" i="1"/>
  <c r="G304" i="1"/>
  <c r="F69" i="5"/>
  <c r="H23" i="3"/>
  <c r="C1074" i="1"/>
  <c r="H1510" i="1"/>
  <c r="G1510" i="1"/>
  <c r="C1622" i="1"/>
  <c r="I40" i="3"/>
  <c r="H102" i="1"/>
  <c r="G102" i="1"/>
  <c r="H578" i="1"/>
  <c r="G578" i="1"/>
  <c r="H1431" i="1"/>
  <c r="G1431" i="1"/>
  <c r="F7" i="5"/>
  <c r="H22" i="3"/>
  <c r="C1012" i="1"/>
  <c r="D6" i="5"/>
  <c r="H530" i="1"/>
  <c r="G530" i="1"/>
  <c r="D2" i="1"/>
  <c r="I17" i="3"/>
  <c r="E422" i="4"/>
  <c r="E300" i="4"/>
  <c r="D296" i="1" s="1"/>
  <c r="H198" i="1"/>
  <c r="G198" i="1"/>
  <c r="H45" i="1"/>
  <c r="G45" i="1"/>
  <c r="H425" i="1"/>
  <c r="G425" i="1"/>
  <c r="D417" i="4"/>
  <c r="C303" i="1"/>
  <c r="F308" i="4"/>
  <c r="H258" i="1"/>
  <c r="G258" i="1"/>
  <c r="H1182" i="1"/>
  <c r="G1182" i="1"/>
  <c r="E640" i="4"/>
  <c r="D634" i="1" s="1"/>
  <c r="D529" i="1"/>
  <c r="H460" i="1"/>
  <c r="G460" i="1"/>
  <c r="H17" i="3"/>
  <c r="C2" i="1"/>
  <c r="D422" i="4"/>
  <c r="F6" i="4"/>
  <c r="D300" i="4"/>
  <c r="E639" i="4"/>
  <c r="D633" i="1" s="1"/>
  <c r="D424" i="1"/>
  <c r="H1093" i="1"/>
  <c r="G1093" i="1"/>
  <c r="D640" i="4"/>
  <c r="C529" i="1"/>
  <c r="F535" i="4"/>
  <c r="H316" i="1"/>
  <c r="G316" i="1"/>
  <c r="H1140" i="1"/>
  <c r="G1140" i="1"/>
  <c r="H591" i="1"/>
  <c r="G591" i="1"/>
  <c r="H356" i="1"/>
  <c r="G356" i="1"/>
  <c r="D639" i="4"/>
  <c r="C424" i="1"/>
  <c r="F430" i="4"/>
  <c r="F177" i="5"/>
  <c r="D176" i="5"/>
  <c r="H24" i="3"/>
  <c r="C1181" i="1"/>
  <c r="D418" i="4"/>
  <c r="C355" i="1"/>
  <c r="F360" i="4"/>
  <c r="H160" i="1"/>
  <c r="G160" i="1"/>
  <c r="H1223" i="1"/>
  <c r="G1223" i="1"/>
  <c r="H473" i="1"/>
  <c r="G473" i="1"/>
  <c r="G343" i="9"/>
  <c r="E343" i="9" s="1"/>
  <c r="E342" i="9" s="1"/>
  <c r="H269" i="1"/>
  <c r="G269" i="1"/>
  <c r="D1255" i="1"/>
  <c r="H1255" i="1" s="1"/>
  <c r="I25" i="3"/>
  <c r="G1401" i="1"/>
  <c r="H1401" i="1"/>
  <c r="D299" i="4"/>
  <c r="H18" i="3"/>
  <c r="C148" i="1"/>
  <c r="F152" i="4"/>
  <c r="H565" i="1"/>
  <c r="G565" i="1"/>
  <c r="H623" i="1"/>
  <c r="G623" i="1"/>
  <c r="H1259" i="1"/>
  <c r="G1259" i="1"/>
  <c r="H121" i="1"/>
  <c r="G121" i="1"/>
  <c r="H1207" i="1"/>
  <c r="G1207" i="1"/>
  <c r="H1075" i="1"/>
  <c r="G1075" i="1"/>
  <c r="H641" i="1"/>
  <c r="G641" i="1"/>
  <c r="H39" i="1"/>
  <c r="G39" i="1"/>
  <c r="H1571" i="1"/>
  <c r="G1571" i="1"/>
  <c r="F251" i="5"/>
  <c r="H516" i="1"/>
  <c r="G516" i="1"/>
  <c r="B348" i="9"/>
  <c r="E347" i="9"/>
  <c r="H1537" i="1"/>
  <c r="G1537" i="1"/>
  <c r="H9" i="3"/>
  <c r="H1621" i="1"/>
  <c r="G1621" i="1"/>
  <c r="H11" i="3"/>
  <c r="G1255" i="1" l="1"/>
  <c r="F639" i="4"/>
  <c r="C633" i="1"/>
  <c r="F418" i="4"/>
  <c r="C413" i="1"/>
  <c r="B343" i="9"/>
  <c r="H1181" i="1"/>
  <c r="G1181" i="1"/>
  <c r="H529" i="1"/>
  <c r="G529" i="1"/>
  <c r="D424" i="4"/>
  <c r="F422" i="4"/>
  <c r="C417" i="1"/>
  <c r="D643" i="4"/>
  <c r="H1074" i="1"/>
  <c r="G1074" i="1"/>
  <c r="C295" i="1"/>
  <c r="F299" i="4"/>
  <c r="D301" i="4"/>
  <c r="D423" i="4"/>
  <c r="F640" i="4"/>
  <c r="C634" i="1"/>
  <c r="G2" i="1"/>
  <c r="H2" i="1"/>
  <c r="H1012" i="1"/>
  <c r="G1012" i="1"/>
  <c r="H355" i="1"/>
  <c r="G355" i="1"/>
  <c r="F300" i="4"/>
  <c r="C296" i="1"/>
  <c r="H299" i="9"/>
  <c r="D1011" i="1"/>
  <c r="F176" i="5"/>
  <c r="C1180" i="1"/>
  <c r="C1011" i="1"/>
  <c r="G299" i="9"/>
  <c r="G306" i="9"/>
  <c r="E306" i="9" s="1"/>
  <c r="B306" i="9" s="1"/>
  <c r="F6" i="5"/>
  <c r="H303" i="1"/>
  <c r="G303" i="1"/>
  <c r="H148" i="1"/>
  <c r="G148" i="1"/>
  <c r="H424" i="1"/>
  <c r="G424" i="1"/>
  <c r="F417" i="4"/>
  <c r="C412" i="1"/>
  <c r="E643" i="4"/>
  <c r="D417" i="1"/>
  <c r="H1622" i="1"/>
  <c r="G1622" i="1"/>
  <c r="D295" i="1"/>
  <c r="E423" i="4"/>
  <c r="E301" i="4"/>
  <c r="D297" i="1" s="1"/>
  <c r="N3" i="9"/>
  <c r="I11" i="3"/>
  <c r="K3" i="9"/>
  <c r="I9" i="3"/>
  <c r="D637" i="1" l="1"/>
  <c r="H412" i="1"/>
  <c r="G412" i="1"/>
  <c r="H296" i="1"/>
  <c r="G296" i="1"/>
  <c r="H634" i="1"/>
  <c r="G634" i="1"/>
  <c r="F643" i="4"/>
  <c r="C637" i="1"/>
  <c r="H417" i="1"/>
  <c r="G417" i="1"/>
  <c r="H413" i="1"/>
  <c r="G413" i="1"/>
  <c r="H20" i="9"/>
  <c r="E425" i="4"/>
  <c r="D420" i="1" s="1"/>
  <c r="D418" i="1"/>
  <c r="E644" i="4"/>
  <c r="E299" i="9"/>
  <c r="G20" i="9"/>
  <c r="D425" i="4"/>
  <c r="F423" i="4"/>
  <c r="C418" i="1"/>
  <c r="D644" i="4"/>
  <c r="F301" i="4"/>
  <c r="C297" i="1"/>
  <c r="C419" i="1"/>
  <c r="H633" i="1"/>
  <c r="G633" i="1"/>
  <c r="H8" i="3"/>
  <c r="M3" i="9" s="1"/>
  <c r="G1011" i="1"/>
  <c r="H1011" i="1"/>
  <c r="H1180" i="1"/>
  <c r="G1180" i="1"/>
  <c r="E424" i="4"/>
  <c r="D419" i="1" s="1"/>
  <c r="H295" i="1"/>
  <c r="G295" i="1"/>
  <c r="F425" i="4" l="1"/>
  <c r="C420" i="1"/>
  <c r="H334" i="9"/>
  <c r="G334" i="9"/>
  <c r="H418" i="1"/>
  <c r="G418" i="1"/>
  <c r="E20" i="9"/>
  <c r="B20" i="9" s="1"/>
  <c r="F424" i="4"/>
  <c r="H419" i="1"/>
  <c r="G419" i="1"/>
  <c r="B299" i="9"/>
  <c r="H297" i="1"/>
  <c r="G297" i="1"/>
  <c r="D638" i="1"/>
  <c r="E646" i="4"/>
  <c r="H637" i="1"/>
  <c r="G637" i="1"/>
  <c r="C638" i="1"/>
  <c r="D646" i="4"/>
  <c r="F644" i="4"/>
  <c r="D645" i="4"/>
  <c r="E645" i="4"/>
  <c r="E650" i="4" l="1"/>
  <c r="D640" i="1"/>
  <c r="C639" i="1"/>
  <c r="F645" i="4"/>
  <c r="D649" i="4"/>
  <c r="G297" i="9"/>
  <c r="E297" i="9" s="1"/>
  <c r="B297" i="9" s="1"/>
  <c r="H638" i="1"/>
  <c r="G638" i="1"/>
  <c r="E649" i="4"/>
  <c r="D639" i="1"/>
  <c r="F646" i="4"/>
  <c r="C640" i="1"/>
  <c r="D650" i="4"/>
  <c r="E334" i="9"/>
  <c r="H420" i="1"/>
  <c r="G420" i="1"/>
  <c r="F650" i="4" l="1"/>
  <c r="H20" i="3"/>
  <c r="C644" i="1"/>
  <c r="B334" i="9"/>
  <c r="E298" i="9"/>
  <c r="I8" i="3" s="1"/>
  <c r="F649" i="4"/>
  <c r="H19" i="3"/>
  <c r="C643" i="1"/>
  <c r="G640" i="1"/>
  <c r="H640" i="1"/>
  <c r="G639" i="1"/>
  <c r="H639" i="1"/>
  <c r="H7" i="3"/>
  <c r="J3" i="9" s="1"/>
  <c r="J5" i="9" s="1"/>
  <c r="I19" i="3"/>
  <c r="D643" i="1"/>
  <c r="I20" i="3"/>
  <c r="D644" i="1"/>
  <c r="L16" i="9" l="1"/>
  <c r="K7" i="9"/>
  <c r="I13" i="9"/>
  <c r="H22" i="9"/>
  <c r="G21" i="9"/>
  <c r="E21" i="9" s="1"/>
  <c r="B21" i="9" s="1"/>
  <c r="G16" i="9"/>
  <c r="E16" i="9" s="1"/>
  <c r="K12" i="9"/>
  <c r="K9" i="9"/>
  <c r="I7" i="9"/>
  <c r="G18" i="9"/>
  <c r="I17" i="9"/>
  <c r="L15" i="9"/>
  <c r="I12" i="9"/>
  <c r="I9" i="9"/>
  <c r="J6" i="9"/>
  <c r="L293" i="9"/>
  <c r="F293" i="9" s="1"/>
  <c r="F23" i="9" s="1"/>
  <c r="G22" i="9"/>
  <c r="K10" i="9"/>
  <c r="I5" i="9"/>
  <c r="H21" i="9"/>
  <c r="J10" i="9"/>
  <c r="J17" i="9"/>
  <c r="J12" i="9"/>
  <c r="H17" i="9"/>
  <c r="H295" i="9"/>
  <c r="J13" i="9"/>
  <c r="G643" i="1"/>
  <c r="H643" i="1"/>
  <c r="H16" i="9"/>
  <c r="J7" i="9"/>
  <c r="M15" i="9"/>
  <c r="F15" i="9" s="1"/>
  <c r="J9" i="9"/>
  <c r="E9" i="9" s="1"/>
  <c r="B9" i="9" s="1"/>
  <c r="K6" i="9"/>
  <c r="H18" i="9"/>
  <c r="H15" i="9"/>
  <c r="K11" i="9"/>
  <c r="K8" i="9"/>
  <c r="I6" i="9"/>
  <c r="G295" i="9"/>
  <c r="E295" i="9" s="1"/>
  <c r="B295" i="9" s="1"/>
  <c r="G644" i="1"/>
  <c r="H644" i="1"/>
  <c r="G17" i="9"/>
  <c r="G15" i="9"/>
  <c r="E15" i="9" s="1"/>
  <c r="J11" i="9"/>
  <c r="J8" i="9"/>
  <c r="K5" i="9"/>
  <c r="E5" i="9" s="1"/>
  <c r="M16" i="9"/>
  <c r="K13" i="9"/>
  <c r="I11" i="9"/>
  <c r="I8" i="9"/>
  <c r="B293" i="9"/>
  <c r="F16" i="9" l="1"/>
  <c r="F14" i="9" s="1"/>
  <c r="F3" i="9" s="1"/>
  <c r="E11" i="9"/>
  <c r="B11" i="9" s="1"/>
  <c r="E7" i="9"/>
  <c r="B7" i="9" s="1"/>
  <c r="E12" i="9"/>
  <c r="B12" i="9" s="1"/>
  <c r="E6" i="9"/>
  <c r="B6" i="9" s="1"/>
  <c r="E22" i="9"/>
  <c r="B22" i="9" s="1"/>
  <c r="E8" i="9"/>
  <c r="B8" i="9" s="1"/>
  <c r="E17" i="9"/>
  <c r="B17" i="9" s="1"/>
  <c r="E13" i="9"/>
  <c r="B13" i="9" s="1"/>
  <c r="E10" i="9"/>
  <c r="B10" i="9" s="1"/>
  <c r="E23" i="9"/>
  <c r="I7" i="3" s="1"/>
  <c r="E18" i="9"/>
  <c r="B18" i="9" s="1"/>
  <c r="B5" i="9"/>
  <c r="B15" i="9"/>
  <c r="B16" i="9" l="1"/>
  <c r="E14" i="9"/>
  <c r="I13" i="3" s="1"/>
  <c r="E4" i="9"/>
  <c r="E3" i="9" l="1"/>
</calcChain>
</file>

<file path=xl/sharedStrings.xml><?xml version="1.0" encoding="utf-8"?>
<sst xmlns="http://schemas.openxmlformats.org/spreadsheetml/2006/main" count="4733" uniqueCount="3656">
  <si>
    <t>Obveznik:</t>
  </si>
  <si>
    <t>16699 - XVI. GIMNAZIJA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</si>
  <si>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</si>
  <si>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</si>
  <si>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</si>
  <si>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</si>
  <si>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</si>
  <si>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</si>
  <si>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</si>
  <si>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</si>
  <si>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</si>
  <si>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</si>
  <si>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</si>
  <si>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</si>
  <si>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</si>
  <si>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</si>
  <si>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</si>
  <si>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</si>
  <si>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</si>
  <si>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</si>
  <si>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</si>
  <si>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</si>
  <si>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</si>
  <si>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</si>
  <si>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</si>
  <si>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</si>
  <si>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</si>
  <si>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</si>
  <si>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</si>
  <si>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</si>
  <si>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</si>
  <si>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</si>
  <si>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</si>
  <si>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</si>
  <si>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</si>
  <si>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</si>
  <si>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</si>
  <si>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</si>
  <si>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</si>
  <si>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</si>
  <si>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</si>
  <si>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</si>
  <si>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</si>
  <si>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</si>
  <si>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</si>
  <si>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</si>
  <si>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</si>
  <si>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</si>
  <si>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</si>
  <si>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</si>
  <si>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</si>
  <si>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</si>
  <si>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</si>
  <si>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</si>
  <si>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</si>
  <si>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</si>
  <si>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</si>
  <si>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</si>
  <si>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</si>
  <si>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</si>
  <si>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</si>
  <si>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</si>
  <si>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</si>
  <si>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</si>
  <si>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</si>
  <si>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</si>
  <si>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</si>
  <si>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</si>
  <si>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</si>
  <si>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</si>
  <si>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</si>
  <si>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</si>
  <si>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</si>
  <si>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</si>
  <si>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</si>
  <si>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</si>
  <si>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</si>
  <si>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</si>
  <si>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</si>
  <si>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</si>
  <si>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</si>
  <si>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</si>
  <si>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</si>
  <si>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</si>
  <si>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</si>
  <si>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</si>
  <si>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</si>
  <si>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</si>
  <si>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</si>
  <si>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</si>
  <si>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</si>
  <si>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</si>
  <si>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</si>
  <si>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</si>
  <si>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</si>
  <si>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</si>
  <si>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</si>
  <si>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</si>
  <si>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</si>
  <si>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</si>
  <si>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</si>
  <si>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</si>
  <si>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</si>
  <si>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</si>
  <si>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</si>
  <si>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</si>
  <si>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</si>
  <si>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</si>
  <si>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</si>
  <si>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</si>
  <si>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</si>
  <si>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</si>
  <si>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</si>
  <si>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</si>
  <si>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</si>
  <si>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</si>
  <si>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</si>
  <si>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</si>
  <si>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</si>
  <si>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</si>
  <si>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</si>
  <si>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</si>
  <si>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</si>
  <si>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</si>
  <si>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</si>
  <si>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</si>
  <si>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</si>
  <si>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</si>
  <si>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</si>
  <si>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</si>
  <si>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</si>
  <si>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</si>
  <si>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</si>
  <si>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</si>
  <si>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</si>
  <si>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</si>
  <si>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</si>
  <si>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</si>
  <si>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</si>
  <si>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</si>
  <si>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</si>
  <si>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</si>
  <si>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</si>
  <si>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</si>
  <si>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</si>
  <si>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</si>
  <si>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</si>
  <si>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</si>
  <si>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</si>
  <si>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</si>
  <si>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</si>
  <si>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</si>
  <si>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</si>
  <si>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</si>
  <si>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</si>
  <si>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</si>
  <si>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</si>
  <si>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</si>
  <si>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</si>
  <si>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</si>
  <si>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</si>
  <si>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</si>
  <si>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</si>
  <si>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</si>
  <si>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</si>
  <si>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</si>
  <si>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</si>
  <si>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</si>
  <si>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</si>
  <si>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</si>
  <si>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</si>
  <si>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</si>
  <si>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</si>
  <si>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</si>
  <si>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</si>
  <si>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</si>
  <si>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</si>
  <si>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</si>
  <si>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</si>
  <si>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</si>
  <si>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</si>
  <si>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</si>
  <si>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</si>
  <si>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</si>
  <si>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</si>
  <si>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</si>
  <si>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</si>
  <si>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</si>
  <si>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</si>
  <si>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</si>
  <si>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</si>
  <si>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</si>
  <si>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</si>
  <si>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</si>
  <si>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</si>
  <si>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</si>
  <si>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</si>
  <si>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</si>
  <si>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</si>
  <si>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</si>
  <si>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</si>
  <si>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</si>
  <si>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</si>
  <si>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</si>
  <si>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</si>
  <si>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</si>
  <si>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</si>
  <si>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</si>
  <si>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</si>
  <si>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</si>
  <si>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</si>
  <si>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</si>
  <si>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</si>
  <si>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</si>
  <si>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</si>
  <si>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</si>
  <si>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</si>
  <si>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</si>
  <si>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</si>
  <si>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</si>
  <si>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</si>
  <si>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</si>
  <si>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</si>
  <si>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</si>
  <si>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</si>
  <si>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</si>
  <si>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</si>
  <si>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</si>
  <si>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</si>
  <si>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</si>
  <si>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</si>
  <si>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</si>
  <si>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</si>
  <si>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</si>
  <si>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</si>
  <si>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</si>
  <si>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</si>
  <si>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</si>
  <si>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</si>
  <si>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</si>
  <si>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</si>
  <si>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</si>
  <si>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</si>
  <si>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</si>
  <si>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</si>
  <si>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</si>
  <si>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</si>
  <si>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</si>
  <si>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</si>
  <si>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</si>
  <si>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</si>
  <si>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</si>
  <si>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</si>
  <si>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</si>
  <si>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</si>
  <si>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</si>
  <si>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</si>
  <si>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</si>
  <si>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</si>
  <si>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</si>
  <si>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</si>
  <si>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</si>
  <si>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</si>
  <si>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</si>
  <si>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</si>
  <si>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</si>
  <si>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</si>
  <si>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</si>
  <si>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</si>
  <si>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</si>
  <si>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</si>
  <si>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</si>
  <si>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</si>
  <si>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</si>
  <si>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</si>
  <si>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</si>
  <si>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</si>
  <si>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</si>
  <si>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</si>
  <si>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</si>
  <si>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</si>
  <si>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</si>
  <si>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</si>
  <si>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</si>
  <si>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</si>
  <si>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</si>
  <si>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</si>
  <si>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</si>
  <si>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</si>
  <si>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</si>
  <si>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</si>
  <si>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</si>
  <si>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</si>
  <si>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</si>
  <si>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</si>
  <si>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</si>
  <si>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</si>
  <si>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</si>
  <si>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</si>
  <si>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</si>
  <si>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</si>
  <si>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</si>
  <si>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</si>
  <si>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</si>
  <si>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</si>
  <si>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</si>
  <si>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</si>
  <si>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</si>
  <si>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</si>
  <si>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</si>
  <si>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</si>
  <si>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</si>
  <si>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</si>
  <si>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</si>
  <si>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</si>
  <si>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</si>
  <si>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</si>
  <si>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</si>
  <si>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</si>
  <si>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</si>
  <si>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</si>
  <si>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</si>
  <si>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</si>
  <si>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</si>
  <si>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</si>
  <si>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</si>
  <si>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</si>
  <si>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</si>
  <si>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</si>
  <si>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</si>
  <si>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</si>
  <si>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</si>
  <si>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</si>
  <si>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</si>
  <si>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</si>
  <si>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</si>
  <si>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</si>
  <si>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</si>
  <si>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</si>
  <si>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</si>
  <si>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</si>
  <si>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</si>
  <si>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</si>
  <si>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</si>
  <si>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</si>
  <si>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</si>
  <si>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</si>
  <si>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</si>
  <si>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</si>
  <si>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</si>
  <si>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</si>
  <si>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</si>
  <si>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</si>
  <si>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</si>
  <si>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</si>
  <si>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</si>
  <si>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</si>
  <si>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</si>
  <si>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</si>
  <si>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</si>
  <si>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</si>
  <si>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</si>
  <si>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</si>
  <si>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</si>
  <si>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</si>
  <si>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</si>
  <si>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</si>
  <si>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</si>
  <si>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</si>
  <si>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</si>
  <si>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</si>
  <si>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</si>
  <si>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</si>
  <si>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</si>
  <si>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</si>
  <si>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</si>
  <si>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</si>
  <si>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</si>
  <si>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</si>
  <si>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</si>
  <si>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</si>
  <si>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</si>
  <si>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</si>
  <si>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</si>
  <si>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</si>
  <si>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</si>
  <si>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</si>
  <si>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</si>
  <si>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</si>
  <si>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</si>
  <si>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</si>
  <si>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</si>
  <si>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</si>
  <si>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</si>
  <si>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</si>
  <si>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</si>
  <si>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</si>
  <si>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</si>
  <si>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</si>
  <si>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</si>
  <si>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</si>
  <si>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</si>
  <si>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</si>
  <si>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</si>
  <si>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</si>
  <si>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</si>
  <si>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</si>
  <si>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</si>
  <si>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</si>
  <si>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</si>
  <si>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</si>
  <si>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</si>
  <si>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</si>
  <si>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</si>
  <si>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</si>
  <si>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</si>
  <si>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</si>
  <si>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</si>
  <si>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</si>
  <si>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</si>
  <si>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</si>
  <si>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</si>
  <si>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</si>
  <si>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</si>
  <si>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</si>
  <si>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</si>
  <si>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</si>
  <si>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</si>
  <si>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</si>
  <si>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</si>
  <si>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</si>
  <si>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</si>
  <si>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</si>
  <si>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</si>
  <si>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</si>
  <si>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</si>
  <si>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</si>
  <si>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</si>
  <si>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</si>
  <si>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</si>
  <si>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</si>
  <si>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</si>
  <si>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</si>
  <si>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</si>
  <si>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</si>
  <si>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</si>
  <si>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</si>
  <si>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</si>
  <si>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</si>
  <si>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</si>
  <si>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</si>
  <si>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</si>
  <si>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</si>
  <si>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</si>
  <si>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</si>
  <si>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</si>
  <si>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</si>
  <si>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</si>
  <si>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</si>
  <si>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</si>
  <si>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</si>
  <si>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</si>
  <si>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</si>
  <si>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</si>
  <si>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</si>
  <si>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</si>
  <si>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</si>
  <si>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</si>
  <si>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</si>
  <si>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</si>
  <si>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</si>
  <si>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</si>
  <si>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</si>
  <si>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</si>
  <si>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</si>
  <si>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</si>
  <si>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</si>
  <si>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</si>
  <si>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</si>
  <si>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</si>
  <si>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</si>
  <si>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</si>
  <si>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</si>
  <si>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</si>
  <si>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</si>
  <si>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</si>
  <si>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</si>
  <si>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</si>
  <si>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</si>
  <si>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</si>
  <si>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</si>
  <si>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</si>
  <si>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</si>
  <si>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</si>
  <si>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</si>
  <si>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</si>
  <si>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</si>
  <si>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</si>
  <si>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</si>
  <si>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</si>
  <si>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</si>
  <si>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</si>
  <si>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</si>
  <si>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</si>
  <si>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</si>
  <si>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</si>
  <si>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</si>
  <si>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</si>
  <si>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</si>
  <si>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</si>
  <si>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</si>
  <si>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</si>
  <si>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</si>
  <si>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</si>
  <si>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</si>
  <si>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</si>
  <si>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</si>
  <si>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</si>
  <si>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</si>
  <si>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</si>
  <si>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</si>
  <si>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</si>
  <si>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</si>
  <si>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</si>
  <si>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</si>
  <si>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</si>
  <si>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</si>
  <si>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</si>
  <si>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</si>
  <si>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</si>
  <si>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</si>
  <si>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</si>
  <si>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</si>
  <si>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</si>
  <si>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</si>
  <si>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</si>
  <si>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</si>
  <si>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</si>
  <si>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</si>
  <si>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</si>
  <si>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</si>
  <si>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</si>
  <si>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</si>
  <si>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</si>
  <si>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</si>
  <si>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</si>
  <si>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</si>
  <si>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</si>
  <si>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</si>
  <si>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</si>
  <si>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</si>
  <si>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</si>
  <si>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</si>
  <si>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</si>
  <si>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</si>
  <si>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</si>
  <si>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</si>
  <si>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</si>
  <si>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</si>
  <si>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</si>
  <si>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</si>
  <si>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</si>
  <si>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</si>
  <si>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</si>
  <si>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</si>
  <si>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</si>
  <si>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</si>
  <si>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</si>
  <si>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</si>
  <si>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</si>
  <si>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</si>
  <si>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</si>
  <si>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</si>
  <si>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</si>
  <si>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</si>
  <si>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</si>
  <si>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</si>
  <si>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</si>
  <si>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</si>
  <si>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</si>
  <si>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</si>
  <si>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</si>
  <si>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</si>
  <si>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</si>
  <si>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</si>
  <si>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</si>
  <si>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</si>
  <si>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</si>
  <si>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</si>
  <si>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</si>
  <si>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</si>
  <si>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</si>
  <si>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</si>
  <si>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</si>
  <si>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</si>
  <si>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</si>
  <si>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</si>
  <si>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</si>
  <si>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</si>
  <si>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</si>
  <si>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</si>
  <si>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</si>
  <si>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</si>
  <si>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</si>
  <si>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</si>
  <si>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</si>
  <si>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</si>
  <si>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</si>
  <si>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</si>
  <si>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</si>
  <si>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</si>
  <si>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</si>
  <si>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</si>
  <si>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</si>
  <si>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</si>
  <si>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</si>
  <si>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</si>
  <si>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</si>
  <si>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</si>
  <si>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</si>
  <si>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</si>
  <si>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</si>
  <si>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</si>
  <si>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</si>
  <si>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</si>
  <si>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</si>
  <si>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</si>
  <si>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</si>
  <si>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</si>
  <si>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</si>
  <si>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</si>
  <si>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</si>
  <si>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</si>
  <si>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</si>
  <si>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</si>
  <si>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</si>
  <si>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</si>
  <si>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</si>
  <si>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</si>
  <si>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</si>
  <si>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</si>
  <si>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</si>
  <si>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</si>
  <si>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</si>
  <si>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</si>
  <si>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</si>
  <si>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</si>
  <si>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</si>
  <si>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</si>
  <si>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</si>
  <si>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</si>
  <si>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</si>
  <si>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</si>
  <si>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</si>
  <si>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</si>
  <si>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</si>
  <si>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</si>
  <si>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</si>
  <si>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</si>
  <si>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</si>
  <si>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</si>
  <si>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</si>
  <si>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</si>
  <si>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</si>
  <si>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</si>
  <si>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</si>
  <si>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</si>
  <si>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</si>
  <si>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</si>
  <si>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</si>
  <si>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</si>
  <si>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</si>
  <si>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</si>
  <si>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</si>
  <si>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</si>
  <si>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</si>
  <si>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</si>
  <si>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</si>
  <si>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</si>
  <si>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</si>
  <si>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</si>
  <si>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</si>
  <si>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</si>
  <si>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</si>
  <si>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</si>
  <si>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</si>
  <si>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</si>
  <si>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</si>
  <si>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</si>
  <si>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</si>
  <si>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</si>
  <si>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</si>
  <si>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</si>
  <si>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</si>
  <si>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</si>
  <si>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</si>
  <si>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</si>
  <si>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</si>
  <si>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</si>
  <si>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</si>
  <si>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</si>
  <si>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</si>
  <si>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</si>
  <si>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</si>
  <si>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</si>
  <si>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</si>
  <si>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</si>
  <si>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</si>
  <si>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</si>
  <si>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</si>
  <si>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</si>
  <si>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</si>
  <si>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</si>
  <si>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</si>
  <si>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</si>
  <si>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</si>
  <si>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</si>
  <si>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</si>
  <si>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</si>
  <si>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</si>
  <si>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</si>
  <si>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</si>
  <si>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</si>
  <si>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</si>
  <si>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</si>
  <si>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</si>
  <si>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</si>
  <si>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</si>
  <si>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</si>
  <si>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</si>
  <si>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</si>
  <si>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</si>
  <si>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</si>
  <si>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</si>
  <si>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</si>
  <si>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</si>
  <si>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</si>
  <si>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</si>
  <si>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</si>
  <si>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</si>
  <si>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</si>
  <si>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</si>
  <si>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</si>
  <si>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</si>
  <si>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</si>
  <si>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</si>
  <si>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</si>
  <si>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</si>
  <si>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</si>
  <si>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</si>
  <si>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</si>
  <si>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</si>
  <si>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</si>
  <si>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</si>
  <si>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</si>
  <si>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</si>
  <si>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</si>
  <si>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</si>
  <si>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</si>
  <si>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</si>
  <si>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</si>
  <si>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</si>
  <si>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</si>
  <si>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</si>
  <si>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</si>
  <si>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</si>
  <si>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</si>
  <si>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</si>
  <si>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</si>
  <si>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</si>
  <si>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</si>
  <si>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</si>
  <si>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</si>
  <si>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</si>
  <si>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</si>
  <si>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</si>
  <si>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</si>
  <si>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</si>
  <si>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</si>
  <si>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</si>
  <si>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</si>
  <si>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</si>
  <si>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</si>
  <si>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</si>
  <si>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</si>
  <si>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</si>
  <si>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</si>
  <si>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</si>
  <si>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</si>
  <si>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</si>
  <si>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</si>
  <si>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</si>
  <si>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</si>
  <si>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</si>
  <si>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</si>
  <si>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</si>
  <si>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</si>
  <si>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</si>
  <si>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</si>
  <si>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</si>
  <si>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</si>
  <si>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</si>
  <si>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</si>
  <si>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</si>
  <si>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</si>
  <si>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</si>
  <si>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</si>
  <si>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</si>
  <si>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</si>
  <si>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</si>
  <si>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</si>
  <si>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</si>
  <si>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</si>
  <si>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</si>
  <si>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</si>
  <si>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</si>
  <si>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</si>
  <si>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</si>
  <si>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</si>
  <si>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</si>
  <si>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</si>
  <si>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</si>
  <si>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</si>
  <si>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</si>
  <si>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</si>
  <si>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</si>
  <si>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</si>
  <si>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</si>
  <si>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</si>
  <si>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</si>
  <si>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</si>
  <si>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</si>
  <si>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</si>
  <si>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</si>
  <si>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</si>
  <si>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</si>
  <si>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</si>
  <si>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</si>
  <si>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</si>
  <si>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</si>
  <si>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</si>
  <si>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</si>
  <si>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</si>
  <si>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</si>
  <si>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</si>
  <si>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</si>
  <si>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</si>
  <si>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</si>
  <si>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</si>
  <si>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</si>
  <si>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</si>
  <si>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</si>
  <si>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</si>
  <si>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</si>
  <si>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</si>
  <si>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</si>
  <si>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</si>
  <si>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</si>
  <si>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</si>
  <si>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</si>
  <si>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</si>
  <si>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</si>
  <si>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</si>
  <si>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</si>
  <si>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</si>
  <si>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</si>
  <si>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</si>
  <si>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</si>
  <si>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</si>
  <si>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</si>
  <si>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</si>
  <si>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</si>
  <si>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</si>
  <si>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</si>
  <si>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</si>
  <si>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</si>
  <si>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</si>
  <si>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</si>
  <si>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</si>
  <si>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</si>
  <si>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</si>
  <si>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</si>
  <si>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</si>
  <si>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</si>
  <si>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</si>
  <si>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</si>
  <si>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</si>
  <si>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</si>
  <si>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</si>
  <si>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</si>
  <si>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</si>
  <si>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</si>
  <si>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</si>
  <si>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</si>
  <si>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</si>
  <si>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</si>
  <si>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</si>
  <si>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</si>
  <si>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</si>
  <si>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</si>
  <si>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</si>
  <si>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</si>
  <si>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</si>
  <si>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</si>
  <si>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</si>
  <si>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</si>
  <si>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</si>
  <si>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</si>
  <si>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</si>
  <si>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</si>
  <si>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</si>
  <si>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</si>
  <si>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</si>
  <si>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</si>
  <si>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</si>
  <si>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</si>
  <si>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</si>
  <si>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</si>
  <si>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</si>
  <si>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</si>
  <si>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</si>
  <si>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</si>
  <si>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</si>
  <si>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</si>
  <si>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</si>
  <si>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</si>
  <si>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</si>
  <si>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</si>
  <si>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</si>
  <si>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</si>
  <si>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</si>
  <si>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</si>
  <si>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</si>
  <si>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</si>
  <si>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</si>
  <si>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</si>
  <si>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</si>
  <si>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</si>
  <si>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</si>
  <si>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</si>
  <si>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</si>
  <si>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</si>
  <si>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</si>
  <si>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</si>
  <si>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</si>
  <si>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</si>
  <si>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</si>
  <si>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</si>
  <si>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</si>
  <si>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</si>
  <si>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</si>
  <si>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</si>
  <si>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</si>
  <si>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</si>
  <si>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</si>
  <si>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</si>
  <si>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</si>
  <si>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</si>
  <si>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</si>
  <si>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</si>
  <si>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</si>
  <si>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</si>
  <si>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</si>
  <si>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</si>
  <si>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</si>
  <si>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</si>
  <si>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</si>
  <si>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</si>
  <si>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</si>
  <si>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</si>
  <si>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</si>
  <si>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</si>
  <si>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</si>
  <si>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</si>
  <si>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</si>
  <si>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</si>
  <si>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</si>
  <si>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</si>
  <si>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</si>
  <si>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</si>
  <si>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</si>
  <si>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</si>
  <si>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</si>
  <si>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</si>
  <si>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</si>
  <si>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</si>
  <si>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</si>
  <si>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</si>
  <si>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</si>
  <si>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</si>
  <si>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</si>
  <si>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</si>
  <si>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</si>
  <si>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</si>
  <si>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</si>
  <si>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</si>
  <si>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</si>
  <si>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</si>
  <si>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</si>
  <si>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</si>
  <si>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</si>
  <si>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</si>
  <si>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</si>
  <si>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</si>
  <si>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</si>
  <si>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</si>
  <si>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</si>
  <si>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</si>
  <si>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</si>
  <si>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</si>
  <si>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</si>
  <si>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</si>
  <si>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</si>
  <si>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</si>
  <si>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</si>
  <si>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</si>
  <si>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</si>
  <si>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</si>
  <si>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</si>
  <si>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</si>
  <si>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</si>
  <si>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</si>
  <si>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</si>
  <si>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</si>
  <si>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</si>
  <si>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</si>
  <si>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</si>
  <si>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</si>
  <si>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</si>
  <si>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</si>
  <si>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</si>
  <si>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</si>
  <si>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</si>
  <si>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</si>
  <si>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</si>
  <si>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</si>
  <si>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</si>
  <si>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</si>
  <si>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</si>
  <si>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</si>
  <si>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</si>
  <si>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</si>
  <si>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</si>
  <si>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</si>
  <si>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</si>
  <si>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</si>
  <si>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</si>
  <si>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</si>
  <si>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</si>
  <si>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</si>
  <si>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</si>
  <si>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</si>
  <si>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</si>
  <si>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</si>
  <si>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</si>
  <si>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</si>
  <si>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</si>
  <si>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</si>
  <si>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</si>
  <si>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</si>
  <si>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</si>
  <si>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</si>
  <si>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</si>
  <si>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</si>
  <si>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</si>
  <si>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</si>
  <si>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</si>
  <si>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</si>
  <si>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</si>
  <si>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</si>
  <si>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</si>
  <si>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</si>
  <si>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</si>
  <si>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</si>
  <si>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</si>
  <si>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</si>
  <si>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</si>
  <si>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</si>
  <si>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</si>
  <si>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</si>
  <si>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</si>
  <si>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</si>
  <si>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</si>
  <si>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</si>
  <si>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</si>
  <si>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</si>
  <si>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</si>
  <si>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</si>
  <si>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</si>
  <si>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</si>
  <si>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</si>
  <si>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</si>
  <si>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</si>
  <si>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</si>
  <si>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</si>
  <si>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</si>
  <si>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</si>
  <si>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</si>
  <si>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</si>
  <si>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</si>
  <si>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</si>
  <si>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</si>
  <si>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</si>
  <si>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</si>
  <si>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</si>
  <si>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</si>
  <si>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</si>
  <si>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</si>
  <si>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</si>
  <si>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</si>
  <si>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</si>
  <si>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</si>
  <si>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</si>
  <si>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</si>
  <si>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</si>
  <si>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</si>
  <si>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</si>
  <si>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</si>
  <si>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</si>
  <si>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</si>
  <si>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</si>
  <si>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</si>
  <si>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</si>
  <si>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</si>
  <si>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</si>
  <si>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</si>
  <si>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</si>
  <si>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</si>
  <si>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</si>
  <si>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</si>
  <si>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</si>
  <si>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</si>
  <si>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</si>
  <si>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</si>
  <si>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</si>
  <si>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</si>
  <si>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</si>
  <si>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</si>
  <si>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</si>
  <si>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</si>
  <si>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</si>
  <si>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</si>
  <si>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</si>
  <si>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</si>
  <si>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</si>
  <si>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</si>
  <si>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</si>
  <si>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</si>
  <si>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</si>
  <si>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</si>
  <si>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</si>
  <si>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</si>
  <si>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</si>
  <si>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</si>
  <si>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</si>
  <si>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</si>
  <si>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</si>
  <si>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</si>
  <si>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</si>
  <si>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</si>
  <si>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</si>
  <si>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</si>
  <si>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</si>
  <si>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</si>
  <si>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</si>
  <si>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</si>
  <si>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</si>
  <si>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</si>
  <si>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</si>
  <si>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</si>
  <si>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</si>
  <si>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</si>
  <si>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</si>
  <si>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</si>
  <si>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</si>
  <si>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</si>
  <si>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</si>
  <si>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</si>
  <si>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</si>
  <si>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</si>
  <si>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</si>
  <si>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</si>
  <si>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</si>
  <si>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</si>
  <si>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</si>
  <si>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</si>
  <si>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</si>
  <si>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</si>
  <si>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</si>
  <si>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</si>
  <si>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</si>
  <si>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</si>
  <si>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</si>
  <si>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</si>
  <si>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</si>
  <si>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</si>
  <si>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</si>
  <si>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</si>
  <si>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</si>
  <si>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</si>
  <si>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</si>
  <si>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</si>
  <si>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</si>
  <si>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</si>
  <si>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</si>
  <si>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</si>
  <si>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</si>
  <si>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</si>
  <si>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</si>
  <si>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</si>
  <si>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</si>
  <si>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</si>
  <si>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</si>
  <si>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</si>
  <si>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</si>
  <si>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</si>
  <si>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</si>
  <si>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</si>
  <si>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</si>
  <si>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</si>
  <si>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</si>
  <si>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</si>
  <si>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</si>
  <si>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</si>
  <si>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</si>
  <si>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</si>
  <si>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</si>
  <si>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</si>
  <si>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</si>
  <si>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</si>
  <si>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</si>
  <si>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</si>
  <si>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</si>
  <si>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</si>
  <si>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</si>
  <si>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</si>
  <si>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</si>
  <si>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</si>
  <si>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</si>
  <si>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</si>
  <si>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</si>
  <si>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</si>
  <si>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</si>
  <si>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</si>
  <si>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</si>
  <si>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</si>
  <si>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</si>
  <si>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</si>
  <si>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</si>
  <si>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</si>
  <si>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</si>
  <si>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</si>
  <si>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</si>
  <si>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</si>
  <si>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</si>
  <si>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</si>
  <si>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</si>
  <si>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</si>
  <si>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</si>
  <si>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</si>
  <si>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</si>
  <si>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</si>
  <si>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</si>
  <si>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</si>
  <si>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</si>
  <si>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</si>
  <si>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</si>
  <si>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</si>
  <si>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</si>
  <si>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</si>
  <si>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</si>
  <si>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</si>
  <si>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</si>
  <si>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</si>
  <si>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</si>
  <si>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</si>
  <si>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</si>
  <si>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</si>
  <si>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</si>
  <si>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</si>
  <si>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</si>
  <si>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</si>
  <si>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</si>
  <si>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</si>
  <si>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</si>
  <si>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</si>
  <si>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</si>
  <si>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</si>
  <si>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</si>
  <si>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</si>
  <si>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</si>
  <si>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</si>
  <si>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</si>
  <si>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</si>
  <si>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</si>
  <si>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</si>
  <si>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</si>
  <si>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</si>
  <si>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</si>
  <si>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</si>
  <si>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</si>
  <si>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</si>
  <si>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</si>
  <si>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</si>
  <si>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</si>
  <si>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</si>
  <si>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</si>
  <si>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</si>
  <si>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</si>
  <si>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</si>
  <si>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</si>
  <si>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</si>
  <si>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</si>
  <si>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</si>
  <si>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</si>
  <si>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</si>
  <si>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</si>
  <si>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</si>
  <si>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</si>
  <si>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</si>
  <si>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</si>
  <si>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</si>
  <si>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</si>
  <si>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</si>
  <si>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</si>
  <si>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</si>
  <si>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</si>
  <si>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</si>
  <si>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</si>
  <si>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</si>
  <si>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</si>
  <si>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</si>
  <si>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</si>
  <si>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</si>
  <si>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</si>
  <si>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</si>
  <si>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</si>
  <si>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</si>
  <si>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</si>
  <si>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</si>
  <si>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</si>
  <si>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</si>
  <si>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</si>
  <si>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</si>
  <si>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</si>
  <si>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</si>
  <si>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</si>
  <si>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</si>
  <si>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</si>
  <si>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</si>
  <si>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</si>
  <si>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</si>
  <si>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</si>
  <si>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</si>
  <si>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</si>
  <si>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</si>
  <si>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</si>
  <si>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</si>
  <si>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</si>
  <si>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</si>
  <si>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</si>
  <si>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</si>
  <si>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</si>
  <si>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</si>
  <si>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</si>
  <si>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</si>
  <si>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</si>
  <si>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</si>
  <si>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</si>
  <si>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</si>
  <si>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</si>
  <si>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</si>
  <si>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</si>
  <si>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</si>
  <si>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</si>
  <si>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</si>
  <si>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</si>
  <si>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</si>
  <si>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</si>
  <si>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</si>
  <si>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</si>
  <si>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</si>
  <si>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</si>
  <si>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</si>
  <si>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</si>
  <si>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</si>
  <si>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</si>
  <si>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</si>
  <si>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</si>
  <si>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</si>
  <si>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</si>
  <si>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</si>
  <si>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</si>
  <si>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</si>
  <si>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</si>
  <si>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</si>
  <si>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</si>
  <si>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</si>
  <si>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</si>
  <si>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</si>
  <si>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</si>
  <si>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</si>
  <si>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</si>
  <si>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</si>
  <si>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</si>
  <si>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</si>
  <si>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</si>
  <si>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</si>
  <si>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</si>
  <si>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</si>
  <si>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</si>
  <si>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</si>
  <si>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</si>
  <si>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</si>
  <si>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</si>
  <si>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</si>
  <si>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</si>
  <si>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</si>
  <si>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</si>
  <si>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</si>
  <si>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</si>
  <si>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</si>
  <si>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</si>
  <si>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</si>
  <si>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</si>
  <si>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</si>
  <si>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</si>
  <si>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</si>
  <si>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</si>
  <si>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</si>
  <si>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</si>
  <si>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</si>
  <si>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</si>
  <si>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</si>
  <si>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</si>
  <si>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</si>
  <si>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</si>
  <si>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</si>
  <si>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</si>
  <si>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</si>
  <si>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</si>
  <si>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</si>
  <si>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</si>
  <si>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</si>
  <si>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</si>
  <si>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</si>
  <si>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</si>
  <si>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</si>
  <si>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</si>
  <si>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</si>
  <si>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</si>
  <si>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</si>
  <si>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</si>
  <si>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</si>
  <si>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</si>
  <si>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</si>
  <si>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</si>
  <si>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</si>
  <si>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</si>
  <si>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</si>
  <si>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</si>
  <si>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</si>
  <si>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</si>
  <si>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</si>
  <si>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</si>
  <si>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</si>
  <si>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</si>
  <si>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</si>
  <si>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</si>
  <si>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</si>
  <si>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</si>
  <si>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</si>
  <si>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</si>
  <si>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</si>
  <si>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</si>
  <si>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</si>
  <si>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</si>
  <si>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</si>
  <si>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</si>
  <si>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</si>
  <si>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</si>
  <si>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</si>
  <si>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</si>
  <si>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</si>
  <si>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</si>
  <si>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</si>
  <si>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</si>
  <si>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</si>
  <si>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</si>
  <si>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</si>
  <si>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</si>
  <si>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</si>
  <si>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</si>
  <si>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</si>
  <si>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</si>
  <si>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</si>
  <si>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</si>
  <si>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</si>
  <si>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</si>
  <si>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</si>
  <si>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</si>
  <si>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</si>
  <si>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</si>
  <si>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</si>
  <si>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</si>
  <si>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</si>
  <si>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</si>
  <si>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</si>
  <si>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</si>
  <si>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</si>
  <si>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</si>
  <si>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</si>
  <si>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</si>
  <si>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</si>
  <si>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</si>
  <si>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</si>
  <si>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</si>
  <si>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</si>
  <si>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</si>
  <si>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</si>
  <si>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</si>
  <si>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</si>
  <si>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</si>
  <si>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</si>
  <si>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</si>
  <si>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</si>
  <si>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</si>
  <si>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</si>
  <si>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</si>
  <si>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</si>
  <si>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</si>
  <si>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</si>
  <si>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</si>
  <si>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</si>
  <si>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</si>
  <si>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</si>
  <si>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</si>
  <si>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</si>
  <si>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</si>
  <si>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</si>
  <si>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</si>
  <si>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</si>
  <si>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</si>
  <si>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</si>
  <si>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</si>
  <si>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</si>
  <si>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</si>
  <si>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</si>
  <si>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</si>
  <si>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</si>
  <si>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</si>
  <si>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</si>
  <si>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</si>
  <si>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</si>
  <si>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</si>
  <si>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</si>
  <si>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</si>
  <si>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</si>
  <si>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</si>
  <si>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</si>
  <si>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</si>
  <si>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</si>
  <si>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</si>
  <si>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</si>
  <si>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</si>
  <si>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</si>
  <si>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</si>
  <si>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</si>
  <si>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</si>
  <si>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</si>
  <si>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</si>
  <si>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</si>
  <si>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</si>
  <si>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</si>
  <si>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</si>
  <si>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</si>
  <si>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</si>
  <si>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</si>
  <si>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</si>
  <si>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</si>
  <si>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</si>
  <si>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</si>
  <si>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</si>
  <si>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</si>
  <si>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</si>
  <si>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</si>
  <si>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</si>
  <si>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</si>
  <si>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</si>
  <si>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</si>
  <si>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</si>
  <si>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</si>
  <si>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</si>
  <si>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</si>
  <si>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</si>
  <si>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</si>
  <si>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</si>
  <si>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</si>
  <si>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</si>
  <si>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</si>
  <si>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</si>
  <si>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</si>
  <si>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</si>
  <si>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</si>
  <si>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</si>
  <si>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</si>
  <si>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</si>
  <si>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</si>
  <si>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</si>
  <si>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</si>
  <si>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</si>
  <si>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</si>
  <si>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</si>
  <si>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</si>
  <si>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</si>
  <si>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</si>
  <si>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</si>
  <si>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</si>
  <si>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</si>
  <si>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</si>
  <si>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</si>
  <si>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</si>
  <si>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</si>
  <si>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</si>
  <si>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</si>
  <si>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</si>
  <si>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</si>
  <si>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</si>
  <si>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</si>
  <si>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</si>
  <si>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</si>
  <si>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</si>
  <si>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</si>
  <si>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</si>
  <si>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</si>
  <si>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</si>
  <si>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</si>
  <si>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</si>
  <si>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</si>
  <si>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</si>
  <si>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</si>
  <si>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</si>
  <si>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</si>
  <si>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</si>
  <si>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</si>
  <si>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</si>
  <si>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</si>
  <si>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</si>
  <si>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</si>
  <si>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</si>
  <si>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</si>
  <si>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</si>
  <si>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</si>
  <si>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</si>
  <si>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</si>
  <si>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</si>
  <si>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</si>
  <si>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</si>
  <si>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</si>
  <si>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</si>
  <si>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</si>
  <si>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</si>
  <si>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</si>
  <si>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</si>
  <si>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</si>
  <si>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</si>
  <si>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</si>
  <si>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</si>
  <si>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</si>
  <si>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</si>
  <si>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</si>
  <si>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</si>
  <si>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</si>
  <si>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</si>
  <si>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</si>
  <si>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</si>
  <si>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</si>
  <si>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</si>
  <si>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</si>
  <si>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</si>
  <si>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</si>
  <si>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</si>
  <si>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</si>
  <si>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</si>
  <si>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</si>
  <si>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</si>
  <si>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</si>
  <si>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</si>
  <si>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</si>
  <si>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</si>
  <si>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</si>
  <si>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</si>
  <si>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</si>
  <si>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</si>
  <si>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</si>
  <si>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</si>
  <si>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</si>
  <si>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</si>
  <si>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</si>
  <si>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</si>
  <si>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</si>
  <si>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</si>
  <si>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</si>
  <si>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</si>
  <si>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</si>
  <si>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</si>
  <si>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</si>
  <si>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</si>
  <si>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</si>
  <si>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</si>
  <si>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</si>
  <si>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</si>
  <si>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</si>
  <si>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</si>
  <si>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</si>
  <si>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</si>
  <si>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</si>
  <si>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</si>
  <si>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</si>
  <si>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</si>
  <si>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</si>
  <si>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</si>
  <si>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</si>
  <si>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</si>
  <si>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</si>
  <si>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</si>
  <si>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</si>
  <si>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</si>
  <si>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</si>
  <si>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</si>
  <si>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</si>
  <si>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</si>
  <si>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</si>
  <si>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</si>
  <si>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</si>
  <si>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</si>
  <si>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</si>
  <si>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</si>
  <si>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</si>
  <si>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</si>
  <si>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</si>
  <si>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</si>
  <si>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</si>
  <si>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</si>
  <si>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</si>
  <si>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</si>
  <si>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</si>
  <si>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</si>
  <si>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</si>
  <si>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</si>
  <si>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</si>
  <si>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</si>
  <si>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</si>
  <si>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</si>
  <si>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</si>
  <si>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</si>
  <si>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</si>
  <si>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</si>
  <si>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</si>
  <si>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</si>
  <si>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</si>
  <si>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</si>
  <si>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</si>
  <si>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</si>
  <si>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</si>
  <si>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</si>
  <si>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</si>
  <si>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</si>
  <si>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</si>
  <si>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</si>
  <si>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</si>
  <si>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</si>
  <si>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</si>
  <si>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</si>
  <si>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</si>
  <si>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</si>
  <si>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</si>
  <si>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</si>
  <si>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</si>
  <si>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</si>
  <si>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</si>
  <si>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</si>
  <si>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</si>
  <si>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</si>
  <si>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</si>
  <si>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</si>
  <si>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</si>
  <si>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</si>
  <si>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</si>
  <si>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</si>
  <si>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</si>
  <si>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</si>
  <si>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</si>
  <si>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</si>
  <si>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</si>
  <si>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</si>
  <si>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</si>
  <si>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</si>
  <si>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</si>
  <si>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</si>
  <si>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</si>
  <si>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</si>
  <si>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</si>
  <si>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</si>
  <si>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</si>
  <si>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</si>
  <si>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</si>
  <si>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</si>
  <si>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</si>
  <si>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</si>
  <si>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</si>
  <si>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</si>
  <si>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</si>
  <si>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</si>
  <si>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</si>
  <si>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</si>
  <si>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</si>
  <si>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</si>
  <si>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</si>
  <si>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</si>
  <si>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</si>
  <si>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</si>
  <si>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</si>
  <si>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</si>
  <si>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</si>
  <si>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</si>
  <si>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</si>
  <si>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</si>
  <si>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</si>
  <si>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</si>
  <si>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</si>
  <si>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</si>
  <si>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</si>
  <si>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</si>
  <si>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</si>
  <si>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</si>
  <si>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</si>
  <si>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</si>
  <si>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</si>
  <si>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</si>
  <si>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</si>
  <si>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</si>
  <si>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</si>
  <si>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</si>
  <si>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</si>
  <si>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</si>
  <si>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</si>
  <si>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</si>
  <si>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</si>
  <si>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</si>
  <si>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</si>
  <si>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</si>
  <si>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</si>
  <si>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</si>
  <si>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</si>
  <si>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</si>
  <si>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</si>
  <si>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</si>
  <si>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</si>
  <si>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</si>
  <si>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</si>
  <si>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</si>
  <si>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</si>
  <si>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</si>
  <si>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</si>
  <si>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</si>
  <si>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</si>
  <si>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</si>
  <si>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</si>
  <si>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</si>
  <si>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</si>
  <si>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</si>
  <si>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</si>
  <si>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</si>
  <si>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</si>
  <si>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</si>
  <si>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</si>
  <si>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</si>
  <si>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</si>
  <si>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</si>
  <si>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</si>
  <si>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</si>
  <si>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</si>
  <si>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</si>
  <si>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</si>
  <si>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</si>
  <si>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</si>
  <si>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</si>
  <si>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</si>
  <si>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</si>
  <si>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</si>
  <si>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</si>
  <si>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</si>
  <si>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</si>
  <si>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</si>
  <si>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</si>
  <si>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</si>
  <si>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</si>
  <si>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</si>
  <si>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</si>
  <si>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</si>
  <si>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</si>
  <si>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</si>
  <si>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</si>
  <si>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</si>
  <si>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</si>
  <si>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</si>
  <si>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</si>
  <si>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</si>
  <si>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</si>
  <si>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</si>
  <si>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</si>
  <si>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</si>
  <si>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</si>
  <si>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</si>
  <si>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</si>
  <si>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</si>
  <si>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</si>
  <si>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</si>
  <si>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</si>
  <si>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</si>
  <si>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</si>
  <si>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</si>
  <si>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</si>
  <si>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</si>
  <si>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</si>
  <si>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</si>
  <si>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</si>
  <si>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</si>
  <si>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</si>
  <si>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</si>
  <si>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</si>
  <si>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</si>
  <si>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</si>
  <si>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</si>
  <si>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</si>
  <si>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</si>
  <si>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</si>
  <si>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</si>
  <si>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</si>
  <si>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</si>
  <si>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</si>
  <si>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</si>
  <si>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</si>
  <si>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</si>
  <si>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</si>
  <si>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</si>
  <si>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</si>
  <si>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</si>
  <si>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</si>
  <si>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</si>
  <si>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</si>
  <si>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</si>
  <si>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</si>
  <si>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</si>
  <si>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</si>
  <si>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</si>
  <si>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</si>
  <si>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</si>
  <si>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</si>
  <si>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</si>
  <si>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</si>
  <si>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</si>
  <si>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</si>
  <si>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</si>
  <si>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</si>
  <si>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</si>
  <si>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</si>
  <si>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</si>
  <si>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</si>
  <si>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</si>
  <si>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</si>
  <si>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</si>
  <si>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</si>
  <si>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</si>
  <si>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</si>
  <si>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</si>
  <si>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</si>
  <si>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XVI. GIMNAZIJA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</si>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</sst>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2093958.9300000002</v>
      </c>
      <c r="D2" s="7">
        <f>'PR-RAS'!E6</f>
        <v>2295846.67</v>
      </c>
      <c r="E2" s="7">
        <v>0</v>
      </c>
      <c r="F2" s="7">
        <v>0</v>
      </c>
      <c r="G2" s="8">
        <f t="shared" ref="G2:G274" si="0">(B2/1000)*(C2*1+D2*2)</f>
        <v>6685.6522699999996</v>
      </c>
      <c r="H2" s="8">
        <f t="shared" ref="H2:H274" si="1">ABS(C2-ROUND(C2,0))+ABS(D2-ROUND(D2,0))</f>
        <v>0.39999999990686774</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1852426.44</v>
      </c>
      <c r="D45" s="2">
        <f>'PR-RAS'!E49</f>
        <v>2029467.07</v>
      </c>
      <c r="E45" s="2">
        <v>0</v>
      </c>
      <c r="F45" s="2">
        <v>0</v>
      </c>
      <c r="G45" s="3">
        <f t="shared" si="0"/>
        <v>260099.86551999999</v>
      </c>
      <c r="H45" s="3">
        <f t="shared" si="1"/>
        <v>0.51000000000931323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20866.259999999998</v>
      </c>
      <c r="E49" s="2">
        <v>0</v>
      </c>
      <c r="F49" s="2">
        <v>0</v>
      </c>
      <c r="G49" s="3">
        <f t="shared" si="0"/>
        <v>2003.1609599999999</v>
      </c>
      <c r="H49" s="3">
        <f t="shared" si="1"/>
        <v>0.25999999999839929</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20866.259999999998</v>
      </c>
      <c r="E52" s="2">
        <v>0</v>
      </c>
      <c r="F52" s="2">
        <v>0</v>
      </c>
      <c r="G52" s="3">
        <f t="shared" si="0"/>
        <v>2128.3585199999998</v>
      </c>
      <c r="H52" s="3">
        <f t="shared" si="1"/>
        <v>0.25999999999839929</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1859.48</v>
      </c>
      <c r="D54" s="2">
        <f>'PR-RAS'!E58</f>
        <v>0</v>
      </c>
      <c r="E54" s="2">
        <v>0</v>
      </c>
      <c r="F54" s="2">
        <v>0</v>
      </c>
      <c r="G54" s="3">
        <f t="shared" si="0"/>
        <v>98.552440000000004</v>
      </c>
      <c r="H54" s="3">
        <f t="shared" si="1"/>
        <v>0.48000000000001819</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1859.48</v>
      </c>
      <c r="D55" s="2">
        <f>'PR-RAS'!E59</f>
        <v>0</v>
      </c>
      <c r="E55" s="2">
        <v>0</v>
      </c>
      <c r="F55" s="2">
        <v>0</v>
      </c>
      <c r="G55" s="3">
        <f t="shared" si="0"/>
        <v>100.41191999999999</v>
      </c>
      <c r="H55" s="3">
        <f t="shared" si="1"/>
        <v>0.48000000000001819</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1850566.96</v>
      </c>
      <c r="D64" s="2">
        <f>'PR-RAS'!E68</f>
        <v>2008600.81</v>
      </c>
      <c r="E64" s="2">
        <v>0</v>
      </c>
      <c r="F64" s="2">
        <v>0</v>
      </c>
      <c r="G64" s="3">
        <f t="shared" si="0"/>
        <v>369669.42054000002</v>
      </c>
      <c r="H64" s="3">
        <f t="shared" si="1"/>
        <v>0.22999999998137355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1850566.96</v>
      </c>
      <c r="D65" s="2">
        <f>'PR-RAS'!E69</f>
        <v>2007950.81</v>
      </c>
      <c r="E65" s="2">
        <v>0</v>
      </c>
      <c r="F65" s="2">
        <v>0</v>
      </c>
      <c r="G65" s="3">
        <f t="shared" si="0"/>
        <v>375453.98911999998</v>
      </c>
      <c r="H65" s="3">
        <f t="shared" si="1"/>
        <v>0.22999999998137355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650</v>
      </c>
      <c r="E66" s="2">
        <v>0</v>
      </c>
      <c r="F66" s="2">
        <v>0</v>
      </c>
      <c r="G66" s="3">
        <f t="shared" si="0"/>
        <v>84.5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63.73</v>
      </c>
      <c r="D78" s="2">
        <f>'PR-RAS'!E82</f>
        <v>25.9</v>
      </c>
      <c r="E78" s="2">
        <v>0</v>
      </c>
      <c r="F78" s="2">
        <v>0</v>
      </c>
      <c r="G78" s="3">
        <f t="shared" si="0"/>
        <v>8.8958099999999991</v>
      </c>
      <c r="H78" s="3">
        <f t="shared" si="1"/>
        <v>0.37000000000000455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63.73</v>
      </c>
      <c r="D79" s="2">
        <f>'PR-RAS'!E83</f>
        <v>25.9</v>
      </c>
      <c r="E79" s="2">
        <v>0</v>
      </c>
      <c r="F79" s="2">
        <v>0</v>
      </c>
      <c r="G79" s="3">
        <f t="shared" si="0"/>
        <v>9.0113400000000006</v>
      </c>
      <c r="H79" s="3">
        <f t="shared" si="1"/>
        <v>0.37000000000000455</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63.73</v>
      </c>
      <c r="D81" s="2">
        <f>'PR-RAS'!E85</f>
        <v>25.9</v>
      </c>
      <c r="E81" s="2">
        <v>0</v>
      </c>
      <c r="F81" s="2">
        <v>0</v>
      </c>
      <c r="G81" s="3">
        <f t="shared" si="0"/>
        <v>9.2423999999999999</v>
      </c>
      <c r="H81" s="3">
        <f t="shared" si="1"/>
        <v>0.37000000000000455</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96940.1</v>
      </c>
      <c r="D102" s="2">
        <f>'PR-RAS'!E106</f>
        <v>82297.460000000006</v>
      </c>
      <c r="E102" s="2">
        <v>0</v>
      </c>
      <c r="F102" s="2">
        <v>0</v>
      </c>
      <c r="G102" s="3">
        <f t="shared" si="0"/>
        <v>26415.037020000003</v>
      </c>
      <c r="H102" s="3">
        <f t="shared" si="1"/>
        <v>0.56000000001222361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96940.1</v>
      </c>
      <c r="D108" s="2">
        <f>'PR-RAS'!E112</f>
        <v>82297.460000000006</v>
      </c>
      <c r="E108" s="2">
        <v>0</v>
      </c>
      <c r="F108" s="2">
        <v>0</v>
      </c>
      <c r="G108" s="3">
        <f t="shared" si="0"/>
        <v>27984.247140000003</v>
      </c>
      <c r="H108" s="3">
        <f t="shared" si="1"/>
        <v>0.56000000001222361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96940.1</v>
      </c>
      <c r="D113" s="2">
        <f>'PR-RAS'!E117</f>
        <v>82297.460000000006</v>
      </c>
      <c r="E113" s="2">
        <v>0</v>
      </c>
      <c r="F113" s="2">
        <v>0</v>
      </c>
      <c r="G113" s="3">
        <f t="shared" si="0"/>
        <v>29291.922240000004</v>
      </c>
      <c r="H113" s="3">
        <f t="shared" si="1"/>
        <v>0.56000000001222361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11540.8</v>
      </c>
      <c r="D121" s="2">
        <f>'PR-RAS'!E125</f>
        <v>17221.240000000002</v>
      </c>
      <c r="E121" s="2">
        <v>0</v>
      </c>
      <c r="F121" s="2">
        <v>0</v>
      </c>
      <c r="G121" s="3">
        <f t="shared" si="0"/>
        <v>5517.9935999999998</v>
      </c>
      <c r="H121" s="3">
        <f t="shared" si="1"/>
        <v>0.44000000000232831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6460.96</v>
      </c>
      <c r="D122" s="2">
        <f>'PR-RAS'!E126</f>
        <v>5372.97</v>
      </c>
      <c r="E122" s="2">
        <v>0</v>
      </c>
      <c r="F122" s="2">
        <v>0</v>
      </c>
      <c r="G122" s="3">
        <f t="shared" si="0"/>
        <v>2082.0349000000001</v>
      </c>
      <c r="H122" s="3">
        <f t="shared" si="1"/>
        <v>6.9999999999708962E-2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6460.96</v>
      </c>
      <c r="D124" s="2">
        <f>'PR-RAS'!E128</f>
        <v>5372.97</v>
      </c>
      <c r="E124" s="2">
        <v>0</v>
      </c>
      <c r="F124" s="2">
        <v>0</v>
      </c>
      <c r="G124" s="3">
        <f t="shared" si="0"/>
        <v>2116.4487000000004</v>
      </c>
      <c r="H124" s="3">
        <f t="shared" si="1"/>
        <v>6.9999999999708962E-2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5079.84</v>
      </c>
      <c r="D125" s="2">
        <f>'PR-RAS'!E129</f>
        <v>11848.27</v>
      </c>
      <c r="E125" s="2">
        <v>0</v>
      </c>
      <c r="F125" s="2">
        <v>0</v>
      </c>
      <c r="G125" s="3">
        <f t="shared" si="0"/>
        <v>3568.2711199999999</v>
      </c>
      <c r="H125" s="3">
        <f t="shared" si="1"/>
        <v>0.43000000000029104</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5079.84</v>
      </c>
      <c r="D126" s="2">
        <f>'PR-RAS'!E130</f>
        <v>11848.27</v>
      </c>
      <c r="E126" s="2">
        <v>0</v>
      </c>
      <c r="F126" s="2">
        <v>0</v>
      </c>
      <c r="G126" s="3">
        <f t="shared" si="0"/>
        <v>3597.0475000000001</v>
      </c>
      <c r="H126" s="3">
        <f t="shared" si="1"/>
        <v>0.43000000000029104</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132987.85999999999</v>
      </c>
      <c r="D130" s="2">
        <f>'PR-RAS'!E134</f>
        <v>166367.99</v>
      </c>
      <c r="E130" s="2">
        <v>0</v>
      </c>
      <c r="F130" s="2">
        <v>0</v>
      </c>
      <c r="G130" s="3">
        <f t="shared" si="0"/>
        <v>60078.375359999998</v>
      </c>
      <c r="H130" s="3">
        <f t="shared" si="1"/>
        <v>0.15000000002328306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132987.85999999999</v>
      </c>
      <c r="D131" s="2">
        <f>'PR-RAS'!E135</f>
        <v>166367.99</v>
      </c>
      <c r="E131" s="2">
        <v>0</v>
      </c>
      <c r="F131" s="2">
        <v>0</v>
      </c>
      <c r="G131" s="3">
        <f t="shared" si="0"/>
        <v>60544.099199999997</v>
      </c>
      <c r="H131" s="3">
        <f t="shared" si="1"/>
        <v>0.15000000002328306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85497.66</v>
      </c>
      <c r="D132" s="2">
        <f>'PR-RAS'!E136</f>
        <v>97229.63</v>
      </c>
      <c r="E132" s="2">
        <v>0</v>
      </c>
      <c r="F132" s="2">
        <v>0</v>
      </c>
      <c r="G132" s="3">
        <f t="shared" si="0"/>
        <v>36674.356520000008</v>
      </c>
      <c r="H132" s="3">
        <f t="shared" si="1"/>
        <v>0.70999999999185093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47490.2</v>
      </c>
      <c r="D133" s="2">
        <f>'PR-RAS'!E137</f>
        <v>69138.36</v>
      </c>
      <c r="E133" s="2">
        <v>0</v>
      </c>
      <c r="F133" s="2">
        <v>0</v>
      </c>
      <c r="G133" s="3">
        <f t="shared" si="0"/>
        <v>24521.23344</v>
      </c>
      <c r="H133" s="3">
        <f t="shared" si="1"/>
        <v>0.55999999999767169</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467.01</v>
      </c>
      <c r="E136" s="2">
        <v>0</v>
      </c>
      <c r="F136" s="2">
        <v>0</v>
      </c>
      <c r="G136" s="3">
        <f t="shared" si="0"/>
        <v>126.09270000000001</v>
      </c>
      <c r="H136" s="3">
        <f t="shared" si="1"/>
        <v>9.9999999999909051E-3</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467.01</v>
      </c>
      <c r="E147" s="2">
        <v>0</v>
      </c>
      <c r="F147" s="2">
        <v>0</v>
      </c>
      <c r="G147" s="3">
        <f t="shared" si="0"/>
        <v>136.36691999999999</v>
      </c>
      <c r="H147" s="3">
        <f t="shared" si="1"/>
        <v>9.9999999999909051E-3</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2008807.23</v>
      </c>
      <c r="D148" s="2">
        <f>'PR-RAS'!E152</f>
        <v>2251551.5099999998</v>
      </c>
      <c r="E148" s="2">
        <v>0</v>
      </c>
      <c r="F148" s="2">
        <v>0</v>
      </c>
      <c r="G148" s="3">
        <f t="shared" si="0"/>
        <v>957250.80674999999</v>
      </c>
      <c r="H148" s="3">
        <f t="shared" si="1"/>
        <v>0.72000000020489097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1841943.08</v>
      </c>
      <c r="D149" s="2">
        <f>'PR-RAS'!E153</f>
        <v>2024102.98</v>
      </c>
      <c r="E149" s="2">
        <v>0</v>
      </c>
      <c r="F149" s="2">
        <v>0</v>
      </c>
      <c r="G149" s="3">
        <f t="shared" si="0"/>
        <v>871742.05791999993</v>
      </c>
      <c r="H149" s="3">
        <f t="shared" si="1"/>
        <v>0.10000000009313226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1468221.45</v>
      </c>
      <c r="D150" s="2">
        <f>'PR-RAS'!E154</f>
        <v>1700254.43</v>
      </c>
      <c r="E150" s="2">
        <v>0</v>
      </c>
      <c r="F150" s="2">
        <v>0</v>
      </c>
      <c r="G150" s="3">
        <f t="shared" si="0"/>
        <v>725440.81618999992</v>
      </c>
      <c r="H150" s="3">
        <f t="shared" si="1"/>
        <v>0.87999999988824129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1436787.91</v>
      </c>
      <c r="D151" s="2">
        <f>'PR-RAS'!E155</f>
        <v>1700254.43</v>
      </c>
      <c r="E151" s="2">
        <v>0</v>
      </c>
      <c r="F151" s="2">
        <v>0</v>
      </c>
      <c r="G151" s="3">
        <f t="shared" si="0"/>
        <v>725594.51549999986</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31433.54</v>
      </c>
      <c r="D153" s="2">
        <f>'PR-RAS'!E157</f>
        <v>0</v>
      </c>
      <c r="E153" s="2">
        <v>0</v>
      </c>
      <c r="F153" s="2">
        <v>0</v>
      </c>
      <c r="G153" s="3">
        <f t="shared" si="0"/>
        <v>4777.8980799999999</v>
      </c>
      <c r="H153" s="3">
        <f t="shared" si="1"/>
        <v>0.45999999999912689</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55584.74</v>
      </c>
      <c r="D155" s="2">
        <f>'PR-RAS'!E159</f>
        <v>56314.79</v>
      </c>
      <c r="E155" s="2">
        <v>0</v>
      </c>
      <c r="F155" s="2">
        <v>0</v>
      </c>
      <c r="G155" s="3">
        <f t="shared" si="0"/>
        <v>25905.005280000001</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318136.89</v>
      </c>
      <c r="D156" s="2">
        <f>'PR-RAS'!E160</f>
        <v>267533.76</v>
      </c>
      <c r="E156" s="2">
        <v>0</v>
      </c>
      <c r="F156" s="2">
        <v>0</v>
      </c>
      <c r="G156" s="3">
        <f t="shared" si="0"/>
        <v>132246.68355000002</v>
      </c>
      <c r="H156" s="3">
        <f t="shared" si="1"/>
        <v>0.34999999997671694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318136.89</v>
      </c>
      <c r="D158" s="2">
        <f>'PR-RAS'!E162</f>
        <v>267533.76</v>
      </c>
      <c r="E158" s="2">
        <v>0</v>
      </c>
      <c r="F158" s="2">
        <v>0</v>
      </c>
      <c r="G158" s="3">
        <f t="shared" si="0"/>
        <v>133953.09237</v>
      </c>
      <c r="H158" s="3">
        <f t="shared" si="1"/>
        <v>0.34999999997671694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160051.77000000002</v>
      </c>
      <c r="D160" s="2">
        <f>'PR-RAS'!E164</f>
        <v>217447.94999999998</v>
      </c>
      <c r="E160" s="2">
        <v>0</v>
      </c>
      <c r="F160" s="2">
        <v>0</v>
      </c>
      <c r="G160" s="3">
        <f t="shared" si="0"/>
        <v>94596.679529999994</v>
      </c>
      <c r="H160" s="3">
        <f t="shared" si="1"/>
        <v>0.27999999999883585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51823.12</v>
      </c>
      <c r="D161" s="2">
        <f>'PR-RAS'!E165</f>
        <v>97304.6</v>
      </c>
      <c r="E161" s="2">
        <v>0</v>
      </c>
      <c r="F161" s="2">
        <v>0</v>
      </c>
      <c r="G161" s="3">
        <f t="shared" si="0"/>
        <v>39429.171200000004</v>
      </c>
      <c r="H161" s="3">
        <f t="shared" si="1"/>
        <v>0.51999999999679858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40050.11</v>
      </c>
      <c r="D162" s="2">
        <f>'PR-RAS'!E166</f>
        <v>66997.38</v>
      </c>
      <c r="E162" s="2">
        <v>0</v>
      </c>
      <c r="F162" s="2">
        <v>0</v>
      </c>
      <c r="G162" s="3">
        <f t="shared" si="0"/>
        <v>28021.22407</v>
      </c>
      <c r="H162" s="3">
        <f t="shared" si="1"/>
        <v>0.49000000000523869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9926.11</v>
      </c>
      <c r="D163" s="2">
        <f>'PR-RAS'!E167</f>
        <v>26202.98</v>
      </c>
      <c r="E163" s="2">
        <v>0</v>
      </c>
      <c r="F163" s="2">
        <v>0</v>
      </c>
      <c r="G163" s="3">
        <f t="shared" si="0"/>
        <v>10097.795340000001</v>
      </c>
      <c r="H163" s="3">
        <f t="shared" si="1"/>
        <v>0.13000000000101863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1816.9</v>
      </c>
      <c r="D164" s="2">
        <f>'PR-RAS'!E168</f>
        <v>4104.24</v>
      </c>
      <c r="E164" s="2">
        <v>0</v>
      </c>
      <c r="F164" s="2">
        <v>0</v>
      </c>
      <c r="G164" s="3">
        <f t="shared" si="0"/>
        <v>1634.1369399999999</v>
      </c>
      <c r="H164" s="3">
        <f t="shared" si="1"/>
        <v>0.33999999999969077</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30</v>
      </c>
      <c r="D165" s="2">
        <f>'PR-RAS'!E169</f>
        <v>0</v>
      </c>
      <c r="E165" s="2">
        <v>0</v>
      </c>
      <c r="F165" s="2">
        <v>0</v>
      </c>
      <c r="G165" s="3">
        <f t="shared" si="0"/>
        <v>4.92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32257.43</v>
      </c>
      <c r="D166" s="2">
        <f>'PR-RAS'!E170</f>
        <v>26250.909999999996</v>
      </c>
      <c r="E166" s="2">
        <v>0</v>
      </c>
      <c r="F166" s="2">
        <v>0</v>
      </c>
      <c r="G166" s="3">
        <f t="shared" si="0"/>
        <v>13985.276250000001</v>
      </c>
      <c r="H166" s="3">
        <f t="shared" si="1"/>
        <v>0.52000000000407454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26611.25</v>
      </c>
      <c r="D167" s="2">
        <f>'PR-RAS'!E171</f>
        <v>19779.3</v>
      </c>
      <c r="E167" s="2">
        <v>0</v>
      </c>
      <c r="F167" s="2">
        <v>0</v>
      </c>
      <c r="G167" s="3">
        <f t="shared" si="0"/>
        <v>10984.195100000001</v>
      </c>
      <c r="H167" s="3">
        <f t="shared" si="1"/>
        <v>0.5499999999992724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53.25</v>
      </c>
      <c r="D168" s="2">
        <f>'PR-RAS'!E172</f>
        <v>4145.03</v>
      </c>
      <c r="E168" s="2">
        <v>0</v>
      </c>
      <c r="F168" s="2">
        <v>0</v>
      </c>
      <c r="G168" s="3">
        <f t="shared" si="0"/>
        <v>1393.33277</v>
      </c>
      <c r="H168" s="3">
        <f t="shared" si="1"/>
        <v>0.27999999999974534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2431.4299999999998</v>
      </c>
      <c r="D170" s="2">
        <f>'PR-RAS'!E174</f>
        <v>1760.03</v>
      </c>
      <c r="E170" s="2">
        <v>0</v>
      </c>
      <c r="F170" s="2">
        <v>0</v>
      </c>
      <c r="G170" s="3">
        <f t="shared" si="0"/>
        <v>1005.80181</v>
      </c>
      <c r="H170" s="3">
        <f t="shared" si="1"/>
        <v>0.45999999999980901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2069.11</v>
      </c>
      <c r="D171" s="2">
        <f>'PR-RAS'!E175</f>
        <v>566.54999999999995</v>
      </c>
      <c r="E171" s="2">
        <v>0</v>
      </c>
      <c r="F171" s="2">
        <v>0</v>
      </c>
      <c r="G171" s="3">
        <f t="shared" si="0"/>
        <v>544.37570000000005</v>
      </c>
      <c r="H171" s="3">
        <f t="shared" si="1"/>
        <v>0.5600000000001728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1092.3900000000001</v>
      </c>
      <c r="D173" s="2">
        <f>'PR-RAS'!E177</f>
        <v>0</v>
      </c>
      <c r="E173" s="2">
        <v>0</v>
      </c>
      <c r="F173" s="2">
        <v>0</v>
      </c>
      <c r="G173" s="3">
        <f t="shared" si="0"/>
        <v>187.89107999999999</v>
      </c>
      <c r="H173" s="3">
        <f t="shared" si="1"/>
        <v>0.39000000000010004</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44588.840000000004</v>
      </c>
      <c r="D174" s="2">
        <f>'PR-RAS'!E178</f>
        <v>65898.539999999994</v>
      </c>
      <c r="E174" s="2">
        <v>0</v>
      </c>
      <c r="F174" s="2">
        <v>0</v>
      </c>
      <c r="G174" s="3">
        <f t="shared" si="0"/>
        <v>30514.764159999995</v>
      </c>
      <c r="H174" s="3">
        <f t="shared" si="1"/>
        <v>0.62000000000261934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818.15</v>
      </c>
      <c r="D175" s="2">
        <f>'PR-RAS'!E179</f>
        <v>3408.54</v>
      </c>
      <c r="E175" s="2">
        <v>0</v>
      </c>
      <c r="F175" s="2">
        <v>0</v>
      </c>
      <c r="G175" s="3">
        <f t="shared" si="0"/>
        <v>1328.5300199999999</v>
      </c>
      <c r="H175" s="3">
        <f t="shared" si="1"/>
        <v>0.61000000000001364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5678.99</v>
      </c>
      <c r="D176" s="2">
        <f>'PR-RAS'!E180</f>
        <v>11287.08</v>
      </c>
      <c r="E176" s="2">
        <v>0</v>
      </c>
      <c r="F176" s="2">
        <v>0</v>
      </c>
      <c r="G176" s="3">
        <f t="shared" si="0"/>
        <v>4944.3012499999995</v>
      </c>
      <c r="H176" s="3">
        <f t="shared" si="1"/>
        <v>9.0000000000145519E-2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19056.41</v>
      </c>
      <c r="D178" s="2">
        <f>'PR-RAS'!E182</f>
        <v>8190.58</v>
      </c>
      <c r="E178" s="2">
        <v>0</v>
      </c>
      <c r="F178" s="2">
        <v>0</v>
      </c>
      <c r="G178" s="3">
        <f t="shared" si="0"/>
        <v>6272.4498899999999</v>
      </c>
      <c r="H178" s="3">
        <f t="shared" si="1"/>
        <v>0.82999999999992724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3342.53</v>
      </c>
      <c r="D179" s="2">
        <f>'PR-RAS'!E183</f>
        <v>6807.28</v>
      </c>
      <c r="E179" s="2">
        <v>0</v>
      </c>
      <c r="F179" s="2">
        <v>0</v>
      </c>
      <c r="G179" s="3">
        <f t="shared" si="0"/>
        <v>3018.36202</v>
      </c>
      <c r="H179" s="3">
        <f t="shared" si="1"/>
        <v>0.74999999999954525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7036.1</v>
      </c>
      <c r="D180" s="2">
        <f>'PR-RAS'!E184</f>
        <v>0</v>
      </c>
      <c r="E180" s="2">
        <v>0</v>
      </c>
      <c r="F180" s="2">
        <v>0</v>
      </c>
      <c r="G180" s="3">
        <f t="shared" si="0"/>
        <v>1259.4619</v>
      </c>
      <c r="H180" s="3">
        <f t="shared" si="1"/>
        <v>0.1000000000003638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0</v>
      </c>
      <c r="D181" s="2">
        <f>'PR-RAS'!E185</f>
        <v>25580.18</v>
      </c>
      <c r="E181" s="2">
        <v>0</v>
      </c>
      <c r="F181" s="2">
        <v>0</v>
      </c>
      <c r="G181" s="3">
        <f t="shared" si="0"/>
        <v>9208.8647999999994</v>
      </c>
      <c r="H181" s="3">
        <f t="shared" si="1"/>
        <v>0.18000000000029104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2887.3</v>
      </c>
      <c r="D182" s="2">
        <f>'PR-RAS'!E186</f>
        <v>6327.65</v>
      </c>
      <c r="E182" s="2">
        <v>0</v>
      </c>
      <c r="F182" s="2">
        <v>0</v>
      </c>
      <c r="G182" s="3">
        <f t="shared" si="0"/>
        <v>2813.2105999999994</v>
      </c>
      <c r="H182" s="3">
        <f t="shared" si="1"/>
        <v>0.6500000000005457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5769.36</v>
      </c>
      <c r="D183" s="2">
        <f>'PR-RAS'!E187</f>
        <v>4297.2299999999996</v>
      </c>
      <c r="E183" s="2">
        <v>0</v>
      </c>
      <c r="F183" s="2">
        <v>0</v>
      </c>
      <c r="G183" s="3">
        <f t="shared" si="0"/>
        <v>2614.21524</v>
      </c>
      <c r="H183" s="3">
        <f t="shared" si="1"/>
        <v>0.58999999999923602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6086.82</v>
      </c>
      <c r="D184" s="2">
        <f>'PR-RAS'!E188</f>
        <v>5455.24</v>
      </c>
      <c r="E184" s="2">
        <v>0</v>
      </c>
      <c r="F184" s="2">
        <v>0</v>
      </c>
      <c r="G184" s="3">
        <f t="shared" si="0"/>
        <v>3110.5058999999997</v>
      </c>
      <c r="H184" s="3">
        <f t="shared" si="1"/>
        <v>0.42000000000007276</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25295.56</v>
      </c>
      <c r="D190" s="2">
        <f>'PR-RAS'!E194</f>
        <v>22538.66</v>
      </c>
      <c r="E190" s="2">
        <v>0</v>
      </c>
      <c r="F190" s="2">
        <v>0</v>
      </c>
      <c r="G190" s="3">
        <f t="shared" si="0"/>
        <v>13300.474320000001</v>
      </c>
      <c r="H190" s="3">
        <f t="shared" si="1"/>
        <v>0.77999999999883585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3052.9</v>
      </c>
      <c r="D191" s="2">
        <f>'PR-RAS'!E195</f>
        <v>3024.1</v>
      </c>
      <c r="E191" s="2">
        <v>0</v>
      </c>
      <c r="F191" s="2">
        <v>0</v>
      </c>
      <c r="G191" s="3">
        <f t="shared" si="0"/>
        <v>1729.2090000000001</v>
      </c>
      <c r="H191" s="3">
        <f t="shared" si="1"/>
        <v>0.1999999999998181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388</v>
      </c>
      <c r="D192" s="2">
        <f>'PR-RAS'!E196</f>
        <v>2515.36</v>
      </c>
      <c r="E192" s="2">
        <v>0</v>
      </c>
      <c r="F192" s="2">
        <v>0</v>
      </c>
      <c r="G192" s="3">
        <f t="shared" si="0"/>
        <v>1034.97552</v>
      </c>
      <c r="H192" s="3">
        <f t="shared" si="1"/>
        <v>0.36000000000012733</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12777.14</v>
      </c>
      <c r="D193" s="2">
        <f>'PR-RAS'!E197</f>
        <v>6814.78</v>
      </c>
      <c r="E193" s="2">
        <v>0</v>
      </c>
      <c r="F193" s="2">
        <v>0</v>
      </c>
      <c r="G193" s="3">
        <f t="shared" si="0"/>
        <v>5070.0863999999992</v>
      </c>
      <c r="H193" s="3">
        <f t="shared" si="1"/>
        <v>0.35999999999967258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85</v>
      </c>
      <c r="D194" s="2">
        <f>'PR-RAS'!E198</f>
        <v>40</v>
      </c>
      <c r="E194" s="2">
        <v>0</v>
      </c>
      <c r="F194" s="2">
        <v>0</v>
      </c>
      <c r="G194" s="3">
        <f t="shared" si="0"/>
        <v>31.845000000000002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6371.39</v>
      </c>
      <c r="D195" s="2">
        <f>'PR-RAS'!E199</f>
        <v>462.78</v>
      </c>
      <c r="E195" s="2">
        <v>0</v>
      </c>
      <c r="F195" s="2">
        <v>0</v>
      </c>
      <c r="G195" s="3">
        <f t="shared" si="0"/>
        <v>1415.6083000000001</v>
      </c>
      <c r="H195" s="3">
        <f t="shared" si="1"/>
        <v>0.6100000000003547</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99.55</v>
      </c>
      <c r="E196" s="2">
        <v>0</v>
      </c>
      <c r="F196" s="2">
        <v>0</v>
      </c>
      <c r="G196" s="3">
        <f t="shared" si="0"/>
        <v>38.8245</v>
      </c>
      <c r="H196" s="3">
        <f t="shared" si="1"/>
        <v>0.45000000000000284</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2621.13</v>
      </c>
      <c r="D197" s="2">
        <f>'PR-RAS'!E201</f>
        <v>9582.09</v>
      </c>
      <c r="E197" s="2">
        <v>0</v>
      </c>
      <c r="F197" s="2">
        <v>0</v>
      </c>
      <c r="G197" s="3">
        <f t="shared" si="0"/>
        <v>4269.92076</v>
      </c>
      <c r="H197" s="3">
        <f t="shared" si="1"/>
        <v>0.22000000000025466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1622.3799999999999</v>
      </c>
      <c r="D198" s="2">
        <f>'PR-RAS'!E202</f>
        <v>5704.01</v>
      </c>
      <c r="E198" s="2">
        <v>0</v>
      </c>
      <c r="F198" s="2">
        <v>0</v>
      </c>
      <c r="G198" s="3">
        <f t="shared" si="0"/>
        <v>2566.9888000000001</v>
      </c>
      <c r="H198" s="3">
        <f t="shared" si="1"/>
        <v>0.39000000000010004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1622.3799999999999</v>
      </c>
      <c r="D212" s="2">
        <f>'PR-RAS'!E216</f>
        <v>5704.01</v>
      </c>
      <c r="E212" s="2">
        <v>0</v>
      </c>
      <c r="F212" s="2">
        <v>0</v>
      </c>
      <c r="G212" s="3">
        <f t="shared" si="0"/>
        <v>2749.4143999999997</v>
      </c>
      <c r="H212" s="3">
        <f t="shared" si="1"/>
        <v>0.39000000000010004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1506.09</v>
      </c>
      <c r="D213" s="2">
        <f>'PR-RAS'!E217</f>
        <v>1973.64</v>
      </c>
      <c r="E213" s="2">
        <v>0</v>
      </c>
      <c r="F213" s="2">
        <v>0</v>
      </c>
      <c r="G213" s="3">
        <f t="shared" si="0"/>
        <v>1156.1144399999998</v>
      </c>
      <c r="H213" s="3">
        <f t="shared" si="1"/>
        <v>0.4499999999998181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53.22</v>
      </c>
      <c r="D215" s="2">
        <f>'PR-RAS'!E219</f>
        <v>11.08</v>
      </c>
      <c r="E215" s="2">
        <v>0</v>
      </c>
      <c r="F215" s="2">
        <v>0</v>
      </c>
      <c r="G215" s="3">
        <f t="shared" si="0"/>
        <v>16.131319999999999</v>
      </c>
      <c r="H215" s="3">
        <f t="shared" si="1"/>
        <v>0.29999999999999893</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63.07</v>
      </c>
      <c r="D216" s="2">
        <f>'PR-RAS'!E220</f>
        <v>3719.29</v>
      </c>
      <c r="E216" s="2">
        <v>0</v>
      </c>
      <c r="F216" s="2">
        <v>0</v>
      </c>
      <c r="G216" s="3">
        <f t="shared" si="0"/>
        <v>1612.85475</v>
      </c>
      <c r="H216" s="3">
        <f t="shared" si="1"/>
        <v>0.3599999999999639</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2240</v>
      </c>
      <c r="D258" s="2">
        <f>'PR-RAS'!E262</f>
        <v>3370</v>
      </c>
      <c r="E258" s="2">
        <v>0</v>
      </c>
      <c r="F258" s="2">
        <v>0</v>
      </c>
      <c r="G258" s="3">
        <f t="shared" si="0"/>
        <v>2307.86</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2240</v>
      </c>
      <c r="D265" s="2">
        <f>'PR-RAS'!E269</f>
        <v>3370</v>
      </c>
      <c r="E265" s="2">
        <v>0</v>
      </c>
      <c r="F265" s="2">
        <v>0</v>
      </c>
      <c r="G265" s="3">
        <f t="shared" si="0"/>
        <v>2370.7200000000003</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2240</v>
      </c>
      <c r="D266" s="2">
        <f>'PR-RAS'!E270</f>
        <v>3370</v>
      </c>
      <c r="E266" s="2">
        <v>0</v>
      </c>
      <c r="F266" s="2">
        <v>0</v>
      </c>
      <c r="G266" s="3">
        <f t="shared" si="0"/>
        <v>2379.7000000000003</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2950</v>
      </c>
      <c r="D269" s="2">
        <f>'PR-RAS'!E273</f>
        <v>926.57</v>
      </c>
      <c r="E269" s="2">
        <v>0</v>
      </c>
      <c r="F269" s="2">
        <v>0</v>
      </c>
      <c r="G269" s="3">
        <f t="shared" si="0"/>
        <v>1287.2415200000003</v>
      </c>
      <c r="H269" s="3">
        <f t="shared" si="1"/>
        <v>0.42999999999994998</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2950</v>
      </c>
      <c r="D270" s="2">
        <f>'PR-RAS'!E274</f>
        <v>926.57</v>
      </c>
      <c r="E270" s="2">
        <v>0</v>
      </c>
      <c r="F270" s="2">
        <v>0</v>
      </c>
      <c r="G270" s="3">
        <f t="shared" si="0"/>
        <v>1292.0446600000002</v>
      </c>
      <c r="H270" s="3">
        <f t="shared" si="1"/>
        <v>0.42999999999994998</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2950</v>
      </c>
      <c r="D271" s="2">
        <f>'PR-RAS'!E275</f>
        <v>926.57</v>
      </c>
      <c r="E271" s="2">
        <v>0</v>
      </c>
      <c r="F271" s="2">
        <v>0</v>
      </c>
      <c r="G271" s="3">
        <f t="shared" si="0"/>
        <v>1296.8478000000002</v>
      </c>
      <c r="H271" s="3">
        <f t="shared" si="1"/>
        <v>0.42999999999994998</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2008807.23</v>
      </c>
      <c r="D295" s="2">
        <f>'PR-RAS'!E299</f>
        <v>2251551.5099999998</v>
      </c>
      <c r="E295" s="2">
        <v>0</v>
      </c>
      <c r="F295" s="2">
        <v>0</v>
      </c>
      <c r="G295" s="3">
        <f t="shared" si="12"/>
        <v>1914501.6135</v>
      </c>
      <c r="H295" s="3">
        <f t="shared" si="13"/>
        <v>0.72000000020489097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85151.700000000186</v>
      </c>
      <c r="D296" s="2">
        <f>'PR-RAS'!E300</f>
        <v>44295.160000000149</v>
      </c>
      <c r="E296" s="2">
        <v>0</v>
      </c>
      <c r="F296" s="2">
        <v>0</v>
      </c>
      <c r="G296" s="3">
        <f t="shared" si="12"/>
        <v>51253.895900000141</v>
      </c>
      <c r="H296" s="3">
        <f t="shared" si="13"/>
        <v>0.4599999999627471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134499.75</v>
      </c>
      <c r="E298" s="2">
        <v>0</v>
      </c>
      <c r="F298" s="2">
        <v>0</v>
      </c>
      <c r="G298" s="3">
        <f t="shared" si="12"/>
        <v>79892.85149999999</v>
      </c>
      <c r="H298" s="3">
        <f t="shared" si="13"/>
        <v>0.25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27352.6</v>
      </c>
      <c r="D299" s="2">
        <f>'PR-RAS'!E303</f>
        <v>0</v>
      </c>
      <c r="E299" s="2">
        <v>0</v>
      </c>
      <c r="F299" s="2">
        <v>0</v>
      </c>
      <c r="G299" s="3">
        <f t="shared" si="12"/>
        <v>8151.0747999999994</v>
      </c>
      <c r="H299" s="3">
        <f t="shared" si="13"/>
        <v>0.40000000000145519</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182644.32</v>
      </c>
      <c r="E300" s="2">
        <v>0</v>
      </c>
      <c r="F300" s="2">
        <v>0</v>
      </c>
      <c r="G300" s="3">
        <f t="shared" si="12"/>
        <v>109221.30336000001</v>
      </c>
      <c r="H300" s="3">
        <f t="shared" si="13"/>
        <v>0.32000000000698492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18021.75</v>
      </c>
      <c r="E301" s="2">
        <v>0</v>
      </c>
      <c r="F301" s="2">
        <v>0</v>
      </c>
      <c r="G301" s="3">
        <f t="shared" si="12"/>
        <v>10813.05</v>
      </c>
      <c r="H301" s="3">
        <f t="shared" si="13"/>
        <v>0.25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45852.19</v>
      </c>
      <c r="D355" s="2">
        <f>'PR-RAS'!E360</f>
        <v>78073.039999999994</v>
      </c>
      <c r="E355" s="2">
        <v>0</v>
      </c>
      <c r="F355" s="2">
        <v>0</v>
      </c>
      <c r="G355" s="3">
        <f t="shared" si="12"/>
        <v>71507.387579999995</v>
      </c>
      <c r="H355" s="3">
        <f t="shared" si="13"/>
        <v>0.22999999999592546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45852.19</v>
      </c>
      <c r="D368" s="2">
        <f>'PR-RAS'!E373</f>
        <v>78073.039999999994</v>
      </c>
      <c r="E368" s="2">
        <v>0</v>
      </c>
      <c r="F368" s="2">
        <v>0</v>
      </c>
      <c r="G368" s="3">
        <f t="shared" si="12"/>
        <v>74133.365089999992</v>
      </c>
      <c r="H368" s="3">
        <f t="shared" si="13"/>
        <v>0.22999999999592546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394.3</v>
      </c>
      <c r="D374" s="2">
        <f>'PR-RAS'!E379</f>
        <v>7869.1100000000006</v>
      </c>
      <c r="E374" s="2">
        <v>0</v>
      </c>
      <c r="F374" s="2">
        <v>0</v>
      </c>
      <c r="G374" s="3">
        <f t="shared" si="12"/>
        <v>6017.4299600000004</v>
      </c>
      <c r="H374" s="3">
        <f t="shared" si="13"/>
        <v>0.41000000000059345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394.3</v>
      </c>
      <c r="D375" s="2">
        <f>'PR-RAS'!E380</f>
        <v>5887.97</v>
      </c>
      <c r="E375" s="2">
        <v>0</v>
      </c>
      <c r="F375" s="2">
        <v>0</v>
      </c>
      <c r="G375" s="3">
        <f t="shared" si="12"/>
        <v>4551.6697599999998</v>
      </c>
      <c r="H375" s="3">
        <f t="shared" si="13"/>
        <v>0.32999999999975671</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1381.15</v>
      </c>
      <c r="E379" s="2">
        <v>0</v>
      </c>
      <c r="F379" s="2">
        <v>0</v>
      </c>
      <c r="G379" s="3">
        <f t="shared" si="12"/>
        <v>1044.1494</v>
      </c>
      <c r="H379" s="3">
        <f t="shared" si="13"/>
        <v>0.15000000000009095</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599.99</v>
      </c>
      <c r="E380" s="2">
        <v>0</v>
      </c>
      <c r="F380" s="2">
        <v>0</v>
      </c>
      <c r="G380" s="3">
        <f t="shared" si="12"/>
        <v>454.79241999999999</v>
      </c>
      <c r="H380" s="3">
        <f t="shared" si="13"/>
        <v>9.9999999999909051E-3</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45457.89</v>
      </c>
      <c r="D388" s="2">
        <f>'PR-RAS'!E393</f>
        <v>70203.929999999993</v>
      </c>
      <c r="E388" s="2">
        <v>0</v>
      </c>
      <c r="F388" s="2">
        <v>0</v>
      </c>
      <c r="G388" s="3">
        <f t="shared" si="12"/>
        <v>71930.045249999996</v>
      </c>
      <c r="H388" s="3">
        <f t="shared" si="13"/>
        <v>0.180000000007567</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45457.89</v>
      </c>
      <c r="D389" s="2">
        <f>'PR-RAS'!E394</f>
        <v>70203.929999999993</v>
      </c>
      <c r="E389" s="2">
        <v>0</v>
      </c>
      <c r="F389" s="2">
        <v>0</v>
      </c>
      <c r="G389" s="3">
        <f t="shared" si="12"/>
        <v>72115.911000000007</v>
      </c>
      <c r="H389" s="3">
        <f t="shared" si="13"/>
        <v>0.180000000007567</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45852.19</v>
      </c>
      <c r="D413" s="2">
        <f>'PR-RAS'!E418</f>
        <v>78073.039999999994</v>
      </c>
      <c r="E413" s="2">
        <v>0</v>
      </c>
      <c r="F413" s="2">
        <v>0</v>
      </c>
      <c r="G413" s="3">
        <f t="shared" si="12"/>
        <v>83223.287239999991</v>
      </c>
      <c r="H413" s="3">
        <f t="shared" si="13"/>
        <v>0.22999999999592546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224332.23</v>
      </c>
      <c r="E415" s="2">
        <v>0</v>
      </c>
      <c r="F415" s="2">
        <v>0</v>
      </c>
      <c r="G415" s="3">
        <f t="shared" si="12"/>
        <v>185747.08644000001</v>
      </c>
      <c r="H415" s="3">
        <f t="shared" si="13"/>
        <v>0.23000000001047738</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2093958.9300000002</v>
      </c>
      <c r="D417" s="2">
        <f>'PR-RAS'!E422</f>
        <v>2295846.67</v>
      </c>
      <c r="E417" s="2">
        <v>0</v>
      </c>
      <c r="F417" s="2">
        <v>0</v>
      </c>
      <c r="G417" s="3">
        <f t="shared" si="12"/>
        <v>2781231.3443199997</v>
      </c>
      <c r="H417" s="3">
        <f t="shared" si="13"/>
        <v>0.39999999990686774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2054659.42</v>
      </c>
      <c r="D418" s="2">
        <f>'PR-RAS'!E423</f>
        <v>2329624.5499999998</v>
      </c>
      <c r="E418" s="2">
        <v>0</v>
      </c>
      <c r="F418" s="2">
        <v>0</v>
      </c>
      <c r="G418" s="3">
        <f t="shared" si="12"/>
        <v>2799699.8528399998</v>
      </c>
      <c r="H418" s="3">
        <f t="shared" si="13"/>
        <v>0.87000000011175871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39299.510000000242</v>
      </c>
      <c r="D419" s="2">
        <f>'PR-RAS'!E424</f>
        <v>0</v>
      </c>
      <c r="E419" s="2">
        <v>0</v>
      </c>
      <c r="F419" s="2">
        <v>0</v>
      </c>
      <c r="G419" s="3">
        <f t="shared" si="12"/>
        <v>16427.195180000101</v>
      </c>
      <c r="H419" s="3">
        <f t="shared" si="13"/>
        <v>0.48999999975785613</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33777.879999999888</v>
      </c>
      <c r="E420" s="2">
        <v>0</v>
      </c>
      <c r="F420" s="2">
        <v>0</v>
      </c>
      <c r="G420" s="3">
        <f t="shared" si="12"/>
        <v>28305.863439999906</v>
      </c>
      <c r="H420" s="3">
        <f t="shared" si="13"/>
        <v>0.12000000011175871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27352.6</v>
      </c>
      <c r="D422" s="2">
        <f>'PR-RAS'!E427</f>
        <v>89832.48000000001</v>
      </c>
      <c r="E422" s="2">
        <v>0</v>
      </c>
      <c r="F422" s="2">
        <v>0</v>
      </c>
      <c r="G422" s="3">
        <f t="shared" si="12"/>
        <v>87154.392760000002</v>
      </c>
      <c r="H422" s="3">
        <f t="shared" si="13"/>
        <v>0.88000000001193257</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182644.32</v>
      </c>
      <c r="E423" s="2">
        <v>0</v>
      </c>
      <c r="F423" s="2">
        <v>0</v>
      </c>
      <c r="G423" s="3">
        <f t="shared" si="12"/>
        <v>154151.80608000001</v>
      </c>
      <c r="H423" s="3">
        <f t="shared" si="13"/>
        <v>0.32000000000698492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1494.71</v>
      </c>
      <c r="E635" s="2">
        <v>0</v>
      </c>
      <c r="F635" s="2">
        <v>0</v>
      </c>
      <c r="G635" s="3">
        <f t="shared" si="14"/>
        <v>1895.2922800000001</v>
      </c>
      <c r="H635" s="3">
        <f t="shared" si="15"/>
        <v>0.28999999999996362</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2093958.9300000002</v>
      </c>
      <c r="D637" s="2">
        <f>'PR-RAS'!E643</f>
        <v>2295846.67</v>
      </c>
      <c r="E637" s="2">
        <v>0</v>
      </c>
      <c r="F637" s="2">
        <v>0</v>
      </c>
      <c r="G637" s="3">
        <f t="shared" si="14"/>
        <v>4252074.8437200002</v>
      </c>
      <c r="H637" s="3">
        <f t="shared" si="15"/>
        <v>0.39999999990686774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2054659.42</v>
      </c>
      <c r="D638" s="2">
        <f>'PR-RAS'!E644</f>
        <v>2329624.5499999998</v>
      </c>
      <c r="E638" s="2">
        <v>0</v>
      </c>
      <c r="F638" s="2">
        <v>0</v>
      </c>
      <c r="G638" s="3">
        <f t="shared" si="14"/>
        <v>4276759.7272399999</v>
      </c>
      <c r="H638" s="3">
        <f t="shared" si="15"/>
        <v>0.87000000011175871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39299.510000000242</v>
      </c>
      <c r="D639" s="2">
        <f>'PR-RAS'!E645</f>
        <v>0</v>
      </c>
      <c r="E639" s="2">
        <v>0</v>
      </c>
      <c r="F639" s="2">
        <v>0</v>
      </c>
      <c r="G639" s="3">
        <f t="shared" si="14"/>
        <v>25073.087380000154</v>
      </c>
      <c r="H639" s="3">
        <f t="shared" si="15"/>
        <v>0.48999999975785613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33777.879999999888</v>
      </c>
      <c r="E640" s="2">
        <v>0</v>
      </c>
      <c r="F640" s="2">
        <v>0</v>
      </c>
      <c r="G640" s="3">
        <f t="shared" si="14"/>
        <v>43168.130639999858</v>
      </c>
      <c r="H640" s="3">
        <f t="shared" si="15"/>
        <v>0.12000000011175871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27352.6</v>
      </c>
      <c r="D642" s="2">
        <f>'PR-RAS'!E648</f>
        <v>88337.77</v>
      </c>
      <c r="E642" s="2">
        <v>0</v>
      </c>
      <c r="F642" s="2">
        <v>0</v>
      </c>
      <c r="G642" s="3">
        <f t="shared" si="14"/>
        <v>130782.03774000001</v>
      </c>
      <c r="H642" s="3">
        <f t="shared" si="15"/>
        <v>0.62999999999738066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11946.910000000244</v>
      </c>
      <c r="D643" s="2">
        <f>'PR-RAS'!E649</f>
        <v>0</v>
      </c>
      <c r="E643" s="2">
        <v>0</v>
      </c>
      <c r="F643" s="2">
        <v>0</v>
      </c>
      <c r="G643" s="3">
        <f t="shared" si="14"/>
        <v>7669.9162200001565</v>
      </c>
      <c r="H643" s="3">
        <f t="shared" si="15"/>
        <v>8.9999999756400939E-2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122115.64999999989</v>
      </c>
      <c r="E644" s="2">
        <v>0</v>
      </c>
      <c r="F644" s="2">
        <v>0</v>
      </c>
      <c r="G644" s="3">
        <f t="shared" si="14"/>
        <v>157040.72589999987</v>
      </c>
      <c r="H644" s="3">
        <f t="shared" si="15"/>
        <v>0.35000000010768417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86217.22</v>
      </c>
      <c r="D645" s="2">
        <f>'PR-RAS'!E651</f>
        <v>0</v>
      </c>
      <c r="E645" s="2">
        <v>0</v>
      </c>
      <c r="F645" s="2">
        <v>0</v>
      </c>
      <c r="G645" s="3">
        <f t="shared" si="14"/>
        <v>55523.88968</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74524.11</v>
      </c>
      <c r="D646" s="2">
        <f>'PR-RAS'!E653</f>
        <v>76277.41</v>
      </c>
      <c r="E646" s="2">
        <v>0</v>
      </c>
      <c r="F646" s="2">
        <v>0</v>
      </c>
      <c r="G646" s="3">
        <f t="shared" si="14"/>
        <v>146465.90985</v>
      </c>
      <c r="H646" s="3">
        <f t="shared" si="15"/>
        <v>0.52000000000407454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339156.13</v>
      </c>
      <c r="D647" s="2">
        <f>'PR-RAS'!E654</f>
        <v>401827.28</v>
      </c>
      <c r="E647" s="2">
        <v>0</v>
      </c>
      <c r="F647" s="2">
        <v>0</v>
      </c>
      <c r="G647" s="3">
        <f t="shared" si="14"/>
        <v>738255.70574</v>
      </c>
      <c r="H647" s="3">
        <f t="shared" si="15"/>
        <v>0.41000000003259629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337402.83</v>
      </c>
      <c r="D648" s="2">
        <f>'PR-RAS'!E655</f>
        <v>398602.52</v>
      </c>
      <c r="E648" s="2">
        <v>0</v>
      </c>
      <c r="F648" s="2">
        <v>0</v>
      </c>
      <c r="G648" s="3">
        <f t="shared" si="14"/>
        <v>734091.29189000011</v>
      </c>
      <c r="H648" s="3">
        <f t="shared" si="15"/>
        <v>0.6499999999650754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76277.409999999974</v>
      </c>
      <c r="D649" s="2">
        <f>'PR-RAS'!E656</f>
        <v>79502.170000000042</v>
      </c>
      <c r="E649" s="2">
        <v>0</v>
      </c>
      <c r="F649" s="2">
        <v>0</v>
      </c>
      <c r="G649" s="3">
        <f t="shared" si="14"/>
        <v>152462.57400000005</v>
      </c>
      <c r="H649" s="3">
        <f t="shared" si="15"/>
        <v>0.58000000001629815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56</v>
      </c>
      <c r="D651" s="2">
        <f>'PR-RAS'!E658</f>
        <v>65</v>
      </c>
      <c r="E651" s="2">
        <v>0</v>
      </c>
      <c r="F651" s="2">
        <v>0</v>
      </c>
      <c r="G651" s="3">
        <f t="shared" si="14"/>
        <v>120.9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49</v>
      </c>
      <c r="D653" s="2">
        <f>'PR-RAS'!E660</f>
        <v>62</v>
      </c>
      <c r="E653" s="2">
        <v>0</v>
      </c>
      <c r="F653" s="2">
        <v>0</v>
      </c>
      <c r="G653" s="3">
        <f t="shared" si="14"/>
        <v>112.79600000000001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1859.48</v>
      </c>
      <c r="D665" s="2">
        <f>'PR-RAS'!E672</f>
        <v>0</v>
      </c>
      <c r="E665" s="2">
        <v>0</v>
      </c>
      <c r="F665" s="2">
        <v>0</v>
      </c>
      <c r="G665" s="3">
        <f t="shared" si="14"/>
        <v>1234.6947200000002</v>
      </c>
      <c r="H665" s="3">
        <f t="shared" si="15"/>
        <v>0.48000000000001819</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1850566.96</v>
      </c>
      <c r="D676" s="2">
        <f>'PR-RAS'!E683</f>
        <v>2007950.81</v>
      </c>
      <c r="E676" s="2">
        <v>0</v>
      </c>
      <c r="F676" s="2">
        <v>0</v>
      </c>
      <c r="G676" s="3">
        <f t="shared" si="14"/>
        <v>3959866.2915000003</v>
      </c>
      <c r="H676" s="3">
        <f t="shared" si="15"/>
        <v>0.22999999998137355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650</v>
      </c>
      <c r="E678" s="2">
        <v>0</v>
      </c>
      <c r="F678" s="2">
        <v>0</v>
      </c>
      <c r="G678" s="3">
        <f t="shared" si="14"/>
        <v>880.1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2754.15</v>
      </c>
      <c r="D717" s="2">
        <f>'PR-RAS'!E724</f>
        <v>291.5</v>
      </c>
      <c r="E717" s="2">
        <v>0</v>
      </c>
      <c r="F717" s="2">
        <v>0</v>
      </c>
      <c r="G717" s="3">
        <f t="shared" si="14"/>
        <v>2389.3993999999998</v>
      </c>
      <c r="H717" s="3">
        <f t="shared" si="15"/>
        <v>0.65000000000009095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1214.69</v>
      </c>
      <c r="D726" s="2">
        <f>'PR-RAS'!E733</f>
        <v>1324.32</v>
      </c>
      <c r="E726" s="2">
        <v>0</v>
      </c>
      <c r="F726" s="2">
        <v>0</v>
      </c>
      <c r="G726" s="3">
        <f t="shared" si="14"/>
        <v>2800.9142499999998</v>
      </c>
      <c r="H726" s="3">
        <f t="shared" si="15"/>
        <v>0.62999999999988177</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9112.5400000000009</v>
      </c>
      <c r="D727" s="2">
        <f>'PR-RAS'!E734</f>
        <v>21904.99</v>
      </c>
      <c r="E727" s="2">
        <v>0</v>
      </c>
      <c r="F727" s="2">
        <v>0</v>
      </c>
      <c r="G727" s="3">
        <f t="shared" si="14"/>
        <v>38421.749520000005</v>
      </c>
      <c r="H727" s="3">
        <f t="shared" si="15"/>
        <v>0.46999999999752617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7036.1</v>
      </c>
      <c r="D729" s="2">
        <f>'PR-RAS'!E736</f>
        <v>0</v>
      </c>
      <c r="E729" s="2">
        <v>0</v>
      </c>
      <c r="F729" s="2">
        <v>0</v>
      </c>
      <c r="G729" s="3">
        <f t="shared" si="14"/>
        <v>5122.2808000000005</v>
      </c>
      <c r="H729" s="3">
        <f t="shared" si="15"/>
        <v>0.1000000000003638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954.01</v>
      </c>
      <c r="E730" s="2">
        <v>0</v>
      </c>
      <c r="F730" s="2">
        <v>0</v>
      </c>
      <c r="G730" s="3">
        <f t="shared" si="14"/>
        <v>1390.94658</v>
      </c>
      <c r="H730" s="3">
        <f t="shared" si="15"/>
        <v>9.9999999999909051E-3</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782.35</v>
      </c>
      <c r="E731" s="2">
        <v>0</v>
      </c>
      <c r="F731" s="2">
        <v>0</v>
      </c>
      <c r="G731" s="3">
        <f t="shared" si="14"/>
        <v>1142.231</v>
      </c>
      <c r="H731" s="3">
        <f t="shared" si="15"/>
        <v>0.35000000000002274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5769.36</v>
      </c>
      <c r="D733" s="2">
        <f>'PR-RAS'!E740</f>
        <v>0</v>
      </c>
      <c r="E733" s="2">
        <v>0</v>
      </c>
      <c r="F733" s="2">
        <v>0</v>
      </c>
      <c r="G733" s="3">
        <f t="shared" si="14"/>
        <v>4223.1715199999999</v>
      </c>
      <c r="H733" s="3">
        <f t="shared" si="15"/>
        <v>0.35999999999967258</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3052.9</v>
      </c>
      <c r="D734" s="2">
        <f>'PR-RAS'!E741</f>
        <v>3024.1</v>
      </c>
      <c r="E734" s="2">
        <v>0</v>
      </c>
      <c r="F734" s="2">
        <v>0</v>
      </c>
      <c r="G734" s="3">
        <f t="shared" si="14"/>
        <v>6671.1063000000004</v>
      </c>
      <c r="H734" s="3">
        <f t="shared" si="15"/>
        <v>0.1999999999998181</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388</v>
      </c>
      <c r="D735" s="2">
        <f>'PR-RAS'!E742</f>
        <v>364</v>
      </c>
      <c r="E735" s="2">
        <v>0</v>
      </c>
      <c r="F735" s="2">
        <v>0</v>
      </c>
      <c r="G735" s="3">
        <f t="shared" si="14"/>
        <v>819.14400000000001</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1890</v>
      </c>
      <c r="E836" s="2">
        <v>0</v>
      </c>
      <c r="F836" s="2">
        <v>0</v>
      </c>
      <c r="G836" s="3">
        <f t="shared" si="14"/>
        <v>3156.2999999999997</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1480</v>
      </c>
      <c r="E839" s="2">
        <v>0</v>
      </c>
      <c r="F839" s="2">
        <v>0</v>
      </c>
      <c r="G839" s="3">
        <f t="shared" si="34"/>
        <v>2480.48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2240</v>
      </c>
      <c r="D843" s="2">
        <f>'PR-RAS'!E850</f>
        <v>0</v>
      </c>
      <c r="E843" s="2">
        <v>0</v>
      </c>
      <c r="F843" s="2">
        <v>0</v>
      </c>
      <c r="G843" s="3">
        <f t="shared" si="34"/>
        <v>1886.08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2950</v>
      </c>
      <c r="D849" s="2">
        <f>'PR-RAS'!E856</f>
        <v>916</v>
      </c>
      <c r="E849" s="2">
        <v>0</v>
      </c>
      <c r="F849" s="2">
        <v>0</v>
      </c>
      <c r="G849" s="3">
        <f t="shared" si="34"/>
        <v>4055.136</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349021.06</v>
      </c>
      <c r="D1011" s="7">
        <f>BILANCA!E6</f>
        <v>382848.74</v>
      </c>
      <c r="E1011" s="7">
        <v>0</v>
      </c>
      <c r="F1011" s="7">
        <v>0</v>
      </c>
      <c r="G1011" s="8">
        <f t="shared" ref="G1011:G1306" si="38">B1011/1000*C1011+B1011/500*D1011</f>
        <v>1114.7185400000001</v>
      </c>
      <c r="H1011" s="8">
        <f t="shared" si="35"/>
        <v>0.32000000000698492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104969.93000000002</v>
      </c>
      <c r="D1012" s="2">
        <f>BILANCA!E7</f>
        <v>108813.38</v>
      </c>
      <c r="E1012" s="2">
        <v>0</v>
      </c>
      <c r="F1012" s="2">
        <v>0</v>
      </c>
      <c r="G1012" s="3">
        <f t="shared" si="38"/>
        <v>645.19338000000005</v>
      </c>
      <c r="H1012" s="3">
        <f t="shared" si="35"/>
        <v>0.4499999999825377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213.45</v>
      </c>
      <c r="D1013" s="2">
        <f>BILANCA!E8</f>
        <v>213.45</v>
      </c>
      <c r="E1013" s="2">
        <v>0</v>
      </c>
      <c r="F1013" s="2">
        <v>0</v>
      </c>
      <c r="G1013" s="3">
        <f t="shared" si="38"/>
        <v>1.9210499999999999</v>
      </c>
      <c r="H1013" s="3">
        <f t="shared" si="35"/>
        <v>0.89999999999997726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213.45</v>
      </c>
      <c r="D1015" s="2">
        <f>BILANCA!E10</f>
        <v>213.45</v>
      </c>
      <c r="E1015" s="2">
        <v>0</v>
      </c>
      <c r="F1015" s="2">
        <v>0</v>
      </c>
      <c r="G1015" s="3">
        <f t="shared" si="38"/>
        <v>3.2017500000000001</v>
      </c>
      <c r="H1015" s="3">
        <f t="shared" si="35"/>
        <v>0.89999999999997726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104310.96000000002</v>
      </c>
      <c r="D1017" s="2">
        <f>BILANCA!E12</f>
        <v>108154.51000000001</v>
      </c>
      <c r="E1017" s="2">
        <v>0</v>
      </c>
      <c r="F1017" s="2">
        <v>0</v>
      </c>
      <c r="G1017" s="3">
        <f t="shared" si="38"/>
        <v>2244.33986</v>
      </c>
      <c r="H1017" s="3">
        <f t="shared" si="35"/>
        <v>0.52999999996973202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9341.0000000000291</v>
      </c>
      <c r="D1024" s="2">
        <f>BILANCA!E19</f>
        <v>18016.360000000015</v>
      </c>
      <c r="E1024" s="2">
        <v>0</v>
      </c>
      <c r="F1024" s="2">
        <v>0</v>
      </c>
      <c r="G1024" s="3">
        <f t="shared" si="38"/>
        <v>635.23208000000091</v>
      </c>
      <c r="H1024" s="3">
        <f t="shared" si="35"/>
        <v>0.36000000004423782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131655.96</v>
      </c>
      <c r="D1025" s="2">
        <f>BILANCA!E20</f>
        <v>138350.18</v>
      </c>
      <c r="E1025" s="2">
        <v>0</v>
      </c>
      <c r="F1025" s="2">
        <v>0</v>
      </c>
      <c r="G1025" s="3">
        <f t="shared" si="38"/>
        <v>6125.3447999999999</v>
      </c>
      <c r="H1025" s="3">
        <f t="shared" si="35"/>
        <v>0.22000000000116415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2075.31</v>
      </c>
      <c r="D1026" s="2">
        <f>BILANCA!E21</f>
        <v>2075.31</v>
      </c>
      <c r="E1026" s="2">
        <v>0</v>
      </c>
      <c r="F1026" s="2">
        <v>0</v>
      </c>
      <c r="G1026" s="3">
        <f t="shared" si="38"/>
        <v>99.614879999999999</v>
      </c>
      <c r="H1026" s="3">
        <f t="shared" si="35"/>
        <v>0.61999999999989086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4938.17</v>
      </c>
      <c r="D1027" s="2">
        <f>BILANCA!E22</f>
        <v>5358.07</v>
      </c>
      <c r="E1027" s="2">
        <v>0</v>
      </c>
      <c r="F1027" s="2">
        <v>0</v>
      </c>
      <c r="G1027" s="3">
        <f t="shared" si="38"/>
        <v>266.12327000000005</v>
      </c>
      <c r="H1027" s="3">
        <f t="shared" si="35"/>
        <v>0.23999999999978172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4433.76</v>
      </c>
      <c r="D1030" s="2">
        <f>BILANCA!E25</f>
        <v>5033.75</v>
      </c>
      <c r="E1030" s="2">
        <v>0</v>
      </c>
      <c r="F1030" s="2">
        <v>0</v>
      </c>
      <c r="G1030" s="3">
        <f t="shared" si="38"/>
        <v>290.02519999999998</v>
      </c>
      <c r="H1030" s="3">
        <f t="shared" si="35"/>
        <v>0.48999999999978172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14577.01</v>
      </c>
      <c r="D1031" s="2">
        <f>BILANCA!E26</f>
        <v>15538.26</v>
      </c>
      <c r="E1031" s="2">
        <v>0</v>
      </c>
      <c r="F1031" s="2">
        <v>0</v>
      </c>
      <c r="G1031" s="3">
        <f t="shared" si="38"/>
        <v>958.72413000000006</v>
      </c>
      <c r="H1031" s="3">
        <f t="shared" si="35"/>
        <v>0.27000000000043656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148339.21</v>
      </c>
      <c r="D1033" s="2">
        <f>BILANCA!E28</f>
        <v>148339.21</v>
      </c>
      <c r="E1033" s="2">
        <v>0</v>
      </c>
      <c r="F1033" s="2">
        <v>0</v>
      </c>
      <c r="G1033" s="3">
        <f t="shared" si="38"/>
        <v>10235.405489999999</v>
      </c>
      <c r="H1033" s="3">
        <f t="shared" si="35"/>
        <v>0.41999999998370185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91692.84</v>
      </c>
      <c r="D1040" s="2">
        <f>BILANCA!E35</f>
        <v>90138.15</v>
      </c>
      <c r="E1040" s="2">
        <v>0</v>
      </c>
      <c r="F1040" s="2">
        <v>0</v>
      </c>
      <c r="G1040" s="3">
        <f t="shared" si="38"/>
        <v>8159.0741999999991</v>
      </c>
      <c r="H1040" s="3">
        <f t="shared" si="35"/>
        <v>0.30999999999767169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91692.84</v>
      </c>
      <c r="D1041" s="2">
        <f>BILANCA!E36</f>
        <v>161896.76999999999</v>
      </c>
      <c r="E1041" s="2">
        <v>0</v>
      </c>
      <c r="F1041" s="2">
        <v>0</v>
      </c>
      <c r="G1041" s="3">
        <f t="shared" si="38"/>
        <v>12880.07778</v>
      </c>
      <c r="H1041" s="3">
        <f t="shared" si="35"/>
        <v>0.39000000001396984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71758.62</v>
      </c>
      <c r="E1045" s="2">
        <v>0</v>
      </c>
      <c r="F1045" s="2">
        <v>0</v>
      </c>
      <c r="G1045" s="3">
        <f t="shared" si="38"/>
        <v>5023.1034</v>
      </c>
      <c r="H1045" s="3">
        <f t="shared" si="35"/>
        <v>0.38000000000465661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3277.12</v>
      </c>
      <c r="D1050" s="2">
        <f>BILANCA!E45</f>
        <v>0</v>
      </c>
      <c r="E1050" s="2">
        <v>0</v>
      </c>
      <c r="F1050" s="2">
        <v>0</v>
      </c>
      <c r="G1050" s="3">
        <f t="shared" si="38"/>
        <v>131.0848</v>
      </c>
      <c r="H1050" s="3">
        <f t="shared" si="35"/>
        <v>0.11999999999989086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3277.12</v>
      </c>
      <c r="D1052" s="2">
        <f>BILANCA!E47</f>
        <v>3277.12</v>
      </c>
      <c r="E1052" s="2">
        <v>0</v>
      </c>
      <c r="F1052" s="2">
        <v>0</v>
      </c>
      <c r="G1052" s="3">
        <f t="shared" si="38"/>
        <v>412.91711999999995</v>
      </c>
      <c r="H1052" s="3">
        <f t="shared" si="35"/>
        <v>0.23999999999978172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3277.12</v>
      </c>
      <c r="E1055" s="2">
        <v>0</v>
      </c>
      <c r="F1055" s="2">
        <v>0</v>
      </c>
      <c r="G1055" s="3">
        <f t="shared" si="38"/>
        <v>294.94079999999997</v>
      </c>
      <c r="H1055" s="3">
        <f t="shared" si="35"/>
        <v>0.11999999999989086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566.54999999999995</v>
      </c>
      <c r="E1059" s="2">
        <v>0</v>
      </c>
      <c r="F1059" s="2">
        <v>0</v>
      </c>
      <c r="G1059" s="3">
        <f t="shared" si="38"/>
        <v>55.521899999999995</v>
      </c>
      <c r="H1059" s="3">
        <f t="shared" si="35"/>
        <v>0.45000000000004547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566.54999999999995</v>
      </c>
      <c r="E1060" s="2">
        <v>0</v>
      </c>
      <c r="F1060" s="2">
        <v>0</v>
      </c>
      <c r="G1060" s="3">
        <f t="shared" si="38"/>
        <v>56.655000000000001</v>
      </c>
      <c r="H1060" s="3">
        <f t="shared" si="35"/>
        <v>0.45000000000004547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445.52</v>
      </c>
      <c r="D1068" s="2">
        <f>BILANCA!E63</f>
        <v>445.42</v>
      </c>
      <c r="E1068" s="2">
        <v>0</v>
      </c>
      <c r="F1068" s="2">
        <v>0</v>
      </c>
      <c r="G1068" s="3">
        <f t="shared" si="38"/>
        <v>77.508880000000005</v>
      </c>
      <c r="H1068" s="3">
        <f t="shared" si="35"/>
        <v>0.90000000000003411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445.52</v>
      </c>
      <c r="D1069" s="2">
        <f>BILANCA!E64</f>
        <v>445.42</v>
      </c>
      <c r="E1069" s="2">
        <v>0</v>
      </c>
      <c r="F1069" s="2">
        <v>0</v>
      </c>
      <c r="G1069" s="3">
        <f t="shared" si="38"/>
        <v>78.84523999999999</v>
      </c>
      <c r="H1069" s="3">
        <f t="shared" si="35"/>
        <v>0.90000000000003411</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244051.12999999998</v>
      </c>
      <c r="D1074" s="2">
        <f>BILANCA!E69</f>
        <v>274035.36</v>
      </c>
      <c r="E1074" s="2">
        <v>0</v>
      </c>
      <c r="F1074" s="2">
        <v>0</v>
      </c>
      <c r="G1074" s="3">
        <f t="shared" si="38"/>
        <v>50695.798399999992</v>
      </c>
      <c r="H1074" s="3">
        <f t="shared" si="35"/>
        <v>0.48999999996158294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76277.409999999989</v>
      </c>
      <c r="D1075" s="2">
        <f>BILANCA!E70</f>
        <v>79502.17</v>
      </c>
      <c r="E1075" s="2">
        <v>0</v>
      </c>
      <c r="F1075" s="2">
        <v>0</v>
      </c>
      <c r="G1075" s="3">
        <f t="shared" si="38"/>
        <v>15293.313750000001</v>
      </c>
      <c r="H1075" s="3">
        <f t="shared" si="35"/>
        <v>0.57999999998719431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76277.409999999989</v>
      </c>
      <c r="D1076" s="2">
        <f>BILANCA!E71</f>
        <v>79502.17</v>
      </c>
      <c r="E1076" s="2">
        <v>0</v>
      </c>
      <c r="F1076" s="2">
        <v>0</v>
      </c>
      <c r="G1076" s="3">
        <f t="shared" si="38"/>
        <v>15528.595499999999</v>
      </c>
      <c r="H1076" s="3">
        <f t="shared" si="35"/>
        <v>0.57999999998719431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76195.149999999994</v>
      </c>
      <c r="D1078" s="2">
        <f>BILANCA!E73</f>
        <v>79502.17</v>
      </c>
      <c r="E1078" s="2">
        <v>0</v>
      </c>
      <c r="F1078" s="2">
        <v>0</v>
      </c>
      <c r="G1078" s="3">
        <f t="shared" si="38"/>
        <v>15993.565320000002</v>
      </c>
      <c r="H1078" s="3">
        <f t="shared" si="35"/>
        <v>0.319999999992433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82.26</v>
      </c>
      <c r="D1080" s="2">
        <f>BILANCA!E75</f>
        <v>0</v>
      </c>
      <c r="E1080" s="2">
        <v>0</v>
      </c>
      <c r="F1080" s="2">
        <v>0</v>
      </c>
      <c r="G1080" s="3">
        <f t="shared" si="38"/>
        <v>5.7582000000000013</v>
      </c>
      <c r="H1080" s="3">
        <f t="shared" si="35"/>
        <v>0.26000000000000512</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81556.5</v>
      </c>
      <c r="D1087" s="2">
        <f>BILANCA!E82</f>
        <v>12220.61</v>
      </c>
      <c r="E1087" s="2">
        <v>0</v>
      </c>
      <c r="F1087" s="2">
        <v>0</v>
      </c>
      <c r="G1087" s="3">
        <f t="shared" si="38"/>
        <v>8161.8244399999994</v>
      </c>
      <c r="H1087" s="3">
        <f t="shared" si="35"/>
        <v>0.88999999999941792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2668.53</v>
      </c>
      <c r="E1089" s="2">
        <v>0</v>
      </c>
      <c r="F1089" s="2">
        <v>0</v>
      </c>
      <c r="G1089" s="3">
        <f t="shared" si="38"/>
        <v>421.62774000000002</v>
      </c>
      <c r="H1089" s="3">
        <f t="shared" si="35"/>
        <v>0.46999999999979991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277.86</v>
      </c>
      <c r="E1090" s="2">
        <v>0</v>
      </c>
      <c r="F1090" s="2">
        <v>0</v>
      </c>
      <c r="G1090" s="3">
        <f t="shared" si="38"/>
        <v>44.457600000000006</v>
      </c>
      <c r="H1090" s="3">
        <f t="shared" si="35"/>
        <v>0.13999999999998636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81556.5</v>
      </c>
      <c r="D1092" s="2">
        <f>BILANCA!E87</f>
        <v>9274.2199999999993</v>
      </c>
      <c r="E1092" s="2">
        <v>0</v>
      </c>
      <c r="F1092" s="2">
        <v>0</v>
      </c>
      <c r="G1092" s="3">
        <f t="shared" si="38"/>
        <v>8208.6050800000012</v>
      </c>
      <c r="H1092" s="3">
        <f t="shared" si="35"/>
        <v>0.71999999999934516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182312.58000000002</v>
      </c>
      <c r="E1152" s="2">
        <v>0</v>
      </c>
      <c r="F1152" s="2">
        <v>0</v>
      </c>
      <c r="G1152" s="3">
        <f t="shared" si="38"/>
        <v>51776.772720000001</v>
      </c>
      <c r="H1152" s="3">
        <f t="shared" si="41"/>
        <v>0.41999999998370185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164622.57</v>
      </c>
      <c r="E1155" s="2">
        <v>0</v>
      </c>
      <c r="F1155" s="2">
        <v>0</v>
      </c>
      <c r="G1155" s="3">
        <f t="shared" si="38"/>
        <v>47740.545299999998</v>
      </c>
      <c r="H1155" s="3">
        <f t="shared" si="41"/>
        <v>0.42999999999301508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164622.57</v>
      </c>
      <c r="E1161" s="2">
        <v>0</v>
      </c>
      <c r="F1161" s="2">
        <v>0</v>
      </c>
      <c r="G1161" s="3">
        <f t="shared" si="38"/>
        <v>49716.01614</v>
      </c>
      <c r="H1161" s="3">
        <f t="shared" si="41"/>
        <v>0.42999999999301508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17690.009999999998</v>
      </c>
      <c r="E1166" s="2">
        <v>0</v>
      </c>
      <c r="F1166" s="2">
        <v>0</v>
      </c>
      <c r="G1166" s="3">
        <f t="shared" si="38"/>
        <v>5519.2831199999991</v>
      </c>
      <c r="H1166" s="3">
        <f t="shared" si="41"/>
        <v>9.9999999983992893E-3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86217.22</v>
      </c>
      <c r="D1176" s="2">
        <f>BILANCA!E171</f>
        <v>0</v>
      </c>
      <c r="E1176" s="2">
        <v>0</v>
      </c>
      <c r="F1176" s="2">
        <v>0</v>
      </c>
      <c r="G1176" s="3">
        <f t="shared" si="38"/>
        <v>14312.05852</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86217.22</v>
      </c>
      <c r="D1177" s="2">
        <f>BILANCA!E172</f>
        <v>0</v>
      </c>
      <c r="E1177" s="2">
        <v>0</v>
      </c>
      <c r="F1177" s="2">
        <v>0</v>
      </c>
      <c r="G1177" s="3">
        <f t="shared" si="38"/>
        <v>14398.275740000001</v>
      </c>
      <c r="H1177" s="3">
        <f t="shared" si="41"/>
        <v>0.22000000000116415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349021.05999999994</v>
      </c>
      <c r="D1180" s="2">
        <f>BILANCA!E176</f>
        <v>382848.74</v>
      </c>
      <c r="E1180" s="2">
        <v>0</v>
      </c>
      <c r="F1180" s="2">
        <v>0</v>
      </c>
      <c r="G1180" s="3">
        <f t="shared" si="38"/>
        <v>189502.15179999999</v>
      </c>
      <c r="H1180" s="3">
        <f t="shared" si="41"/>
        <v>0.31999999994877726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232104.21999999997</v>
      </c>
      <c r="D1181" s="2">
        <f>BILANCA!E177</f>
        <v>216326.76999999996</v>
      </c>
      <c r="E1181" s="2">
        <v>0</v>
      </c>
      <c r="F1181" s="2">
        <v>0</v>
      </c>
      <c r="G1181" s="3">
        <f t="shared" si="38"/>
        <v>113673.57695999998</v>
      </c>
      <c r="H1181" s="3">
        <f t="shared" si="41"/>
        <v>0.45000000001164153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227675.06999999998</v>
      </c>
      <c r="D1182" s="2">
        <f>BILANCA!E178</f>
        <v>170630.46999999997</v>
      </c>
      <c r="E1182" s="2">
        <v>0</v>
      </c>
      <c r="F1182" s="2">
        <v>0</v>
      </c>
      <c r="G1182" s="3">
        <f t="shared" si="38"/>
        <v>97856.993719999969</v>
      </c>
      <c r="H1182" s="3">
        <f t="shared" si="41"/>
        <v>0.53999999994994141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122885.83</v>
      </c>
      <c r="D1183" s="2">
        <f>BILANCA!E179</f>
        <v>165086.15</v>
      </c>
      <c r="E1183" s="2">
        <v>0</v>
      </c>
      <c r="F1183" s="2">
        <v>0</v>
      </c>
      <c r="G1183" s="3">
        <f t="shared" si="38"/>
        <v>78379.056489999988</v>
      </c>
      <c r="H1183" s="3">
        <f t="shared" si="41"/>
        <v>0.319999999992433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98183.15</v>
      </c>
      <c r="D1184" s="2">
        <f>BILANCA!E180</f>
        <v>5202.34</v>
      </c>
      <c r="E1184" s="2">
        <v>0</v>
      </c>
      <c r="F1184" s="2">
        <v>0</v>
      </c>
      <c r="G1184" s="3">
        <f t="shared" si="38"/>
        <v>18894.282419999996</v>
      </c>
      <c r="H1184" s="3">
        <f t="shared" si="41"/>
        <v>0.48999999999432475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1304.55</v>
      </c>
      <c r="D1185" s="2">
        <f>BILANCA!E181</f>
        <v>198.18</v>
      </c>
      <c r="E1185" s="2">
        <v>0</v>
      </c>
      <c r="F1185" s="2">
        <v>0</v>
      </c>
      <c r="G1185" s="3">
        <f t="shared" si="38"/>
        <v>297.65924999999999</v>
      </c>
      <c r="H1185" s="3">
        <f t="shared" si="41"/>
        <v>0.6300000000000523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1304.55</v>
      </c>
      <c r="D1188" s="2">
        <f>BILANCA!E184</f>
        <v>198.18</v>
      </c>
      <c r="E1188" s="2">
        <v>0</v>
      </c>
      <c r="F1188" s="2">
        <v>0</v>
      </c>
      <c r="G1188" s="3">
        <f t="shared" si="38"/>
        <v>302.76197999999999</v>
      </c>
      <c r="H1188" s="3">
        <f t="shared" si="41"/>
        <v>0.6300000000000523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1891.58</v>
      </c>
      <c r="D1198" s="2">
        <f>BILANCA!E194</f>
        <v>40</v>
      </c>
      <c r="E1198" s="2">
        <v>0</v>
      </c>
      <c r="F1198" s="2">
        <v>0</v>
      </c>
      <c r="G1198" s="3">
        <f t="shared" si="38"/>
        <v>370.65703999999999</v>
      </c>
      <c r="H1198" s="3">
        <f t="shared" si="41"/>
        <v>0.42000000000007276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103.8</v>
      </c>
      <c r="E1199" s="2">
        <v>0</v>
      </c>
      <c r="F1199" s="2">
        <v>0</v>
      </c>
      <c r="G1199" s="3">
        <f t="shared" si="38"/>
        <v>39.236399999999996</v>
      </c>
      <c r="H1199" s="3">
        <f t="shared" si="41"/>
        <v>0.20000000000000284</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3409.96</v>
      </c>
      <c r="D1200" s="2">
        <f>BILANCA!E196</f>
        <v>0</v>
      </c>
      <c r="E1200" s="2">
        <v>0</v>
      </c>
      <c r="F1200" s="2">
        <v>0</v>
      </c>
      <c r="G1200" s="3">
        <f t="shared" si="38"/>
        <v>647.89240000000007</v>
      </c>
      <c r="H1200" s="3">
        <f t="shared" si="41"/>
        <v>3.999999999996362E-2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4429.1499999999996</v>
      </c>
      <c r="D1201" s="2">
        <f>BILANCA!E197</f>
        <v>0</v>
      </c>
      <c r="E1201" s="2">
        <v>0</v>
      </c>
      <c r="F1201" s="2">
        <v>0</v>
      </c>
      <c r="G1201" s="3">
        <f t="shared" si="38"/>
        <v>845.96764999999994</v>
      </c>
      <c r="H1201" s="3">
        <f t="shared" si="41"/>
        <v>0.1499999999996362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4429.1499999999996</v>
      </c>
      <c r="D1202" s="2">
        <f>BILANCA!E198</f>
        <v>0</v>
      </c>
      <c r="E1202" s="2">
        <v>0</v>
      </c>
      <c r="F1202" s="2">
        <v>0</v>
      </c>
      <c r="G1202" s="3">
        <f t="shared" ref="G1202:G1206" si="44">B1202/1000*C1202+B1202/500*D1202</f>
        <v>850.39679999999998</v>
      </c>
      <c r="H1202" s="3">
        <f t="shared" ref="H1202:H1206" si="45">ABS(C1202-ROUND(C1202,0))+ABS(D1202-ROUND(D1202,0))</f>
        <v>0.1499999999996362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45696.3</v>
      </c>
      <c r="E1251" s="2">
        <v>0</v>
      </c>
      <c r="F1251" s="2">
        <v>0</v>
      </c>
      <c r="G1251" s="3">
        <f>B1251/1000*C1251+B1251/500*D1251</f>
        <v>22025.616600000001</v>
      </c>
      <c r="H1251" s="3">
        <f>ABS(C1251-ROUND(C1251,0))+ABS(D1251-ROUND(D1251,0))</f>
        <v>0.30000000000291038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116916.84</v>
      </c>
      <c r="D1255" s="2">
        <f>BILANCA!E251</f>
        <v>166521.97000000003</v>
      </c>
      <c r="E1255" s="2">
        <v>0</v>
      </c>
      <c r="F1255" s="2">
        <v>0</v>
      </c>
      <c r="G1255" s="3">
        <f t="shared" si="38"/>
        <v>110240.39110000001</v>
      </c>
      <c r="H1255" s="3">
        <f t="shared" si="41"/>
        <v>0.18999999997322448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104969.93</v>
      </c>
      <c r="D1256" s="2">
        <f>BILANCA!E252</f>
        <v>105993.3</v>
      </c>
      <c r="E1256" s="2">
        <v>0</v>
      </c>
      <c r="F1256" s="2">
        <v>0</v>
      </c>
      <c r="G1256" s="3">
        <f t="shared" si="38"/>
        <v>77971.306379999995</v>
      </c>
      <c r="H1256" s="3">
        <f t="shared" si="41"/>
        <v>0.3700000000098953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104969.93</v>
      </c>
      <c r="D1257" s="2">
        <f>BILANCA!E253</f>
        <v>107285.7</v>
      </c>
      <c r="E1257" s="2">
        <v>0</v>
      </c>
      <c r="F1257" s="2">
        <v>0</v>
      </c>
      <c r="G1257" s="3">
        <f t="shared" si="38"/>
        <v>78926.708509999997</v>
      </c>
      <c r="H1257" s="3">
        <f t="shared" si="41"/>
        <v>0.3700000000098953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1292.4000000000001</v>
      </c>
      <c r="E1258" s="2">
        <v>0</v>
      </c>
      <c r="F1258" s="2">
        <v>0</v>
      </c>
      <c r="G1258" s="3">
        <f t="shared" si="38"/>
        <v>641.03039999999999</v>
      </c>
      <c r="H1258" s="3">
        <f t="shared" si="41"/>
        <v>0.40000000000009095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11946.91</v>
      </c>
      <c r="D1259" s="2">
        <f>BILANCA!E255</f>
        <v>-122115.65</v>
      </c>
      <c r="E1259" s="2">
        <v>0</v>
      </c>
      <c r="F1259" s="2">
        <v>0</v>
      </c>
      <c r="G1259" s="3">
        <f t="shared" si="38"/>
        <v>-57838.813109999996</v>
      </c>
      <c r="H1259" s="3">
        <f t="shared" si="41"/>
        <v>0.44000000000596629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11946.91</v>
      </c>
      <c r="D1260" s="2">
        <f>BILANCA!E256</f>
        <v>178965.47</v>
      </c>
      <c r="E1260" s="2">
        <v>0</v>
      </c>
      <c r="F1260" s="2">
        <v>0</v>
      </c>
      <c r="G1260" s="3">
        <f t="shared" si="38"/>
        <v>92469.462499999994</v>
      </c>
      <c r="H1260" s="3">
        <f t="shared" si="41"/>
        <v>0.56000000000130967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11946.91</v>
      </c>
      <c r="D1261" s="2">
        <f>BILANCA!E257</f>
        <v>177470.76</v>
      </c>
      <c r="E1261" s="2">
        <v>0</v>
      </c>
      <c r="F1261" s="2">
        <v>0</v>
      </c>
      <c r="G1261" s="3">
        <f t="shared" si="38"/>
        <v>92088.995930000019</v>
      </c>
      <c r="H1261" s="3">
        <f t="shared" si="41"/>
        <v>0.32999999999083229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1494.71</v>
      </c>
      <c r="E1263" s="2">
        <v>0</v>
      </c>
      <c r="F1263" s="2">
        <v>0</v>
      </c>
      <c r="G1263" s="3">
        <f t="shared" si="38"/>
        <v>756.32326</v>
      </c>
      <c r="H1263" s="3">
        <f t="shared" si="41"/>
        <v>0.28999999999996362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301081.12</v>
      </c>
      <c r="E1264" s="2">
        <v>0</v>
      </c>
      <c r="F1264" s="2">
        <v>0</v>
      </c>
      <c r="G1264" s="3">
        <f t="shared" si="38"/>
        <v>152949.20895999999</v>
      </c>
      <c r="H1264" s="3">
        <f t="shared" si="41"/>
        <v>0.11999999999534339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301081.12</v>
      </c>
      <c r="E1266" s="2">
        <v>0</v>
      </c>
      <c r="F1266" s="2">
        <v>0</v>
      </c>
      <c r="G1266" s="3">
        <f t="shared" si="38"/>
        <v>154153.53344</v>
      </c>
      <c r="H1266" s="3">
        <f t="shared" si="41"/>
        <v>0.11999999999534339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182644.32</v>
      </c>
      <c r="E1278" s="2">
        <v>0</v>
      </c>
      <c r="F1278" s="2">
        <v>0</v>
      </c>
      <c r="G1278" s="3">
        <f t="shared" si="38"/>
        <v>97897.355520000012</v>
      </c>
      <c r="H1278" s="3">
        <f t="shared" si="41"/>
        <v>0.32000000000698492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164622.57</v>
      </c>
      <c r="E1281" s="2">
        <v>0</v>
      </c>
      <c r="F1281" s="2">
        <v>0</v>
      </c>
      <c r="G1281" s="3">
        <f t="shared" si="48"/>
        <v>89225.432940000013</v>
      </c>
      <c r="H1281" s="3">
        <f t="shared" si="49"/>
        <v>0.42999999999301508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164622.57</v>
      </c>
      <c r="E1287" s="2">
        <v>0</v>
      </c>
      <c r="F1287" s="2">
        <v>0</v>
      </c>
      <c r="G1287" s="3">
        <f t="shared" si="48"/>
        <v>91200.903780000008</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18021.75</v>
      </c>
      <c r="E1292" s="2">
        <v>0</v>
      </c>
      <c r="F1292" s="2">
        <v>0</v>
      </c>
      <c r="G1292" s="3">
        <f t="shared" si="48"/>
        <v>10164.267</v>
      </c>
      <c r="H1292" s="3">
        <f t="shared" si="49"/>
        <v>0.25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8999.75</v>
      </c>
      <c r="D1301" s="2">
        <f>BILANCA!E297</f>
        <v>58744.74</v>
      </c>
      <c r="E1301" s="2">
        <v>0</v>
      </c>
      <c r="F1301" s="2">
        <v>0</v>
      </c>
      <c r="G1301" s="3">
        <f t="shared" si="38"/>
        <v>36808.36593</v>
      </c>
      <c r="H1301" s="3">
        <f t="shared" si="41"/>
        <v>0.51000000000203727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8999.75</v>
      </c>
      <c r="D1302" s="2">
        <f>BILANCA!E298</f>
        <v>58744.74</v>
      </c>
      <c r="E1302" s="2">
        <v>0</v>
      </c>
      <c r="F1302" s="2">
        <v>0</v>
      </c>
      <c r="G1302" s="3">
        <f t="shared" si="38"/>
        <v>36934.855159999992</v>
      </c>
      <c r="H1302" s="3">
        <f t="shared" si="41"/>
        <v>0.51000000000203727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164622.57</v>
      </c>
      <c r="E1305" s="2">
        <v>0</v>
      </c>
      <c r="F1305" s="2">
        <v>0</v>
      </c>
      <c r="G1305" s="3">
        <f t="shared" si="38"/>
        <v>97127.316300000006</v>
      </c>
      <c r="H1305" s="3">
        <f t="shared" si="41"/>
        <v>0.42999999999301508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17690.009999999998</v>
      </c>
      <c r="E1306" s="2">
        <v>0</v>
      </c>
      <c r="F1306" s="2">
        <v>0</v>
      </c>
      <c r="G1306" s="3">
        <f t="shared" si="38"/>
        <v>10472.485919999999</v>
      </c>
      <c r="H1306" s="3">
        <f t="shared" si="41"/>
        <v>9.9999999983992893E-3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81556.5</v>
      </c>
      <c r="D1311" s="2">
        <f>BILANCA!E308</f>
        <v>7774.22</v>
      </c>
      <c r="E1311" s="2">
        <v>0</v>
      </c>
      <c r="F1311" s="2">
        <v>0</v>
      </c>
      <c r="G1311" s="3">
        <f t="shared" si="52"/>
        <v>29228.586940000001</v>
      </c>
      <c r="H1311" s="3">
        <f t="shared" si="41"/>
        <v>0.72000000000025466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1500</v>
      </c>
      <c r="E1314" s="2">
        <v>0</v>
      </c>
      <c r="F1314" s="2">
        <v>0</v>
      </c>
      <c r="G1314" s="3">
        <f t="shared" si="52"/>
        <v>912</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227675.07</v>
      </c>
      <c r="D1339" s="2">
        <f>BILANCA!E336</f>
        <v>170630.47</v>
      </c>
      <c r="E1339" s="2">
        <v>0</v>
      </c>
      <c r="F1339" s="2">
        <v>0</v>
      </c>
      <c r="G1339" s="3">
        <f t="shared" si="52"/>
        <v>187179.94729000001</v>
      </c>
      <c r="H1339" s="3">
        <f t="shared" si="41"/>
        <v>0.54000000000814907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4429.1499999999996</v>
      </c>
      <c r="D1341" s="2">
        <f>BILANCA!E338</f>
        <v>0</v>
      </c>
      <c r="E1341" s="2">
        <v>0</v>
      </c>
      <c r="F1341" s="2">
        <v>0</v>
      </c>
      <c r="G1341" s="3">
        <f t="shared" si="52"/>
        <v>1466.04865</v>
      </c>
      <c r="H1341" s="3">
        <f t="shared" si="41"/>
        <v>0.1499999999996362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38791.74</v>
      </c>
      <c r="E1375" s="2">
        <v>0</v>
      </c>
      <c r="F1375" s="2">
        <v>0</v>
      </c>
      <c r="G1375" s="3">
        <f t="shared" si="59"/>
        <v>28317.970199999996</v>
      </c>
      <c r="H1375" s="3">
        <f t="shared" si="60"/>
        <v>0.26000000000203727</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277.86</v>
      </c>
      <c r="E1382" s="2">
        <v>0</v>
      </c>
      <c r="F1382" s="2">
        <v>0</v>
      </c>
      <c r="G1382" s="3">
        <f t="shared" si="59"/>
        <v>206.72784000000001</v>
      </c>
      <c r="H1382" s="3">
        <f t="shared" si="60"/>
        <v>0.13999999999998636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6626.7</v>
      </c>
      <c r="E1383" s="2">
        <v>0</v>
      </c>
      <c r="F1383" s="2">
        <v>0</v>
      </c>
      <c r="G1383" s="3">
        <f t="shared" si="59"/>
        <v>4943.5181999999995</v>
      </c>
      <c r="H1383" s="3">
        <f t="shared" si="60"/>
        <v>0.3000000000001819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336.68</v>
      </c>
      <c r="E1387" s="2">
        <v>0</v>
      </c>
      <c r="F1387" s="2">
        <v>0</v>
      </c>
      <c r="G1387" s="3">
        <f t="shared" si="59"/>
        <v>253.85672</v>
      </c>
      <c r="H1387" s="3">
        <f t="shared" si="60"/>
        <v>0.31999999999999318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8999.75</v>
      </c>
      <c r="D1390" s="2">
        <f>BILANCA!E387</f>
        <v>8999.75</v>
      </c>
      <c r="E1390" s="2">
        <v>0</v>
      </c>
      <c r="F1390" s="2">
        <v>0</v>
      </c>
      <c r="G1390" s="3">
        <f t="shared" ref="G1390:G1399" si="61">B1390/1000*C1390+B1390/500*D1390</f>
        <v>10259.715</v>
      </c>
      <c r="H1390" s="3">
        <f t="shared" ref="H1390:H1399" si="62">ABS(C1390-ROUND(C1390,0))+ABS(D1390-ROUND(D1390,0))</f>
        <v>0.5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49744.99</v>
      </c>
      <c r="E1399" s="2">
        <v>0</v>
      </c>
      <c r="F1399" s="2">
        <v>0</v>
      </c>
      <c r="G1399" s="3">
        <f t="shared" si="61"/>
        <v>38701.602220000001</v>
      </c>
      <c r="H1399" s="3">
        <f t="shared" si="62"/>
        <v>1.0000000002037268E-2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2054659.42</v>
      </c>
      <c r="D1510" s="2">
        <f>'RAS-funkcijski'!E114</f>
        <v>2329624.5499999998</v>
      </c>
      <c r="E1510" s="2">
        <v>0</v>
      </c>
      <c r="F1510" s="2">
        <v>0</v>
      </c>
      <c r="G1510" s="3">
        <f t="shared" si="52"/>
        <v>738529.93719999993</v>
      </c>
      <c r="H1510" s="3">
        <f t="shared" si="63"/>
        <v>0.87000000011175871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2054659.42</v>
      </c>
      <c r="D1514" s="2">
        <f>'RAS-funkcijski'!E118</f>
        <v>2329624.5499999998</v>
      </c>
      <c r="E1514" s="2">
        <v>0</v>
      </c>
      <c r="F1514" s="2">
        <v>0</v>
      </c>
      <c r="G1514" s="3">
        <f t="shared" si="52"/>
        <v>765385.57128000003</v>
      </c>
      <c r="H1514" s="3">
        <f t="shared" si="63"/>
        <v>0.87000000011175871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2054659.42</v>
      </c>
      <c r="D1516" s="2">
        <f>'RAS-funkcijski'!E120</f>
        <v>2329624.5499999998</v>
      </c>
      <c r="E1516" s="2">
        <v>0</v>
      </c>
      <c r="F1516" s="2">
        <v>0</v>
      </c>
      <c r="G1516" s="3">
        <f t="shared" si="52"/>
        <v>778813.38831999991</v>
      </c>
      <c r="H1516" s="3">
        <f t="shared" si="63"/>
        <v>0.87000000011175871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2054659.42</v>
      </c>
      <c r="D1537" s="14">
        <f>'RAS-funkcijski'!E141</f>
        <v>2329624.5499999998</v>
      </c>
      <c r="E1537" s="14">
        <v>0</v>
      </c>
      <c r="F1537" s="14">
        <v>0</v>
      </c>
      <c r="G1537" s="15">
        <f t="shared" si="52"/>
        <v>919805.46724000003</v>
      </c>
      <c r="H1537" s="15">
        <f t="shared" si="63"/>
        <v>0.87000000011175871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806.25</v>
      </c>
      <c r="D1538" s="7">
        <f>'P-VRIO'!E5</f>
        <v>0</v>
      </c>
      <c r="E1538" s="7">
        <v>0</v>
      </c>
      <c r="F1538" s="7">
        <v>0</v>
      </c>
      <c r="G1538" s="8">
        <f t="shared" si="52"/>
        <v>0.80625000000000002</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806.25</v>
      </c>
      <c r="D1555" s="2">
        <f>'P-VRIO'!E22</f>
        <v>0</v>
      </c>
      <c r="E1555" s="2">
        <v>0</v>
      </c>
      <c r="F1555" s="2">
        <v>0</v>
      </c>
      <c r="G1555" s="3">
        <f t="shared" si="52"/>
        <v>14.512499999999999</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806.25</v>
      </c>
      <c r="D1556" s="2">
        <f>'P-VRIO'!E23</f>
        <v>0</v>
      </c>
      <c r="E1556" s="2">
        <v>0</v>
      </c>
      <c r="F1556" s="2">
        <v>0</v>
      </c>
      <c r="G1556" s="3">
        <f t="shared" si="52"/>
        <v>15.31875</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806.25</v>
      </c>
      <c r="D1558" s="2">
        <f>'P-VRIO'!E25</f>
        <v>0</v>
      </c>
      <c r="E1558" s="2">
        <v>0</v>
      </c>
      <c r="F1558" s="2">
        <v>0</v>
      </c>
      <c r="G1558" s="3">
        <f t="shared" si="52"/>
        <v>16.931250000000002</v>
      </c>
      <c r="H1558" s="3">
        <f t="shared" si="63"/>
        <v>0.25</v>
      </c>
      <c r="I1558" s="11">
        <f t="shared" si="66"/>
        <v>4.2328125000000005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554750.39</v>
      </c>
      <c r="D1582" s="7"/>
      <c r="E1582" s="7">
        <v>0</v>
      </c>
      <c r="F1582" s="7">
        <v>0</v>
      </c>
      <c r="G1582" s="8">
        <f t="shared" ref="G1582:G1686" si="70">B1582/1000*C1582</f>
        <v>554.75039000000004</v>
      </c>
      <c r="H1582" s="8">
        <f t="shared" ref="H1582:H1686" si="71">ABS(C1582-ROUND(C1582,0))</f>
        <v>0.39000000001396984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1916624.0100000002</v>
      </c>
      <c r="D1583" s="2">
        <v>0</v>
      </c>
      <c r="E1583" s="2">
        <v>0</v>
      </c>
      <c r="F1583" s="2">
        <v>0</v>
      </c>
      <c r="G1583" s="3">
        <f t="shared" si="70"/>
        <v>3833.2480200000005</v>
      </c>
      <c r="H1583" s="3">
        <f t="shared" si="71"/>
        <v>1.0000000242143869E-2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1753624.4200000002</v>
      </c>
      <c r="D1585" s="2">
        <v>0</v>
      </c>
      <c r="E1585" s="2">
        <v>0</v>
      </c>
      <c r="F1585" s="2">
        <v>0</v>
      </c>
      <c r="G1585" s="3">
        <f t="shared" si="70"/>
        <v>7014.4976800000004</v>
      </c>
      <c r="H1585" s="3">
        <f t="shared" si="71"/>
        <v>0.42000000015832484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1647842.66</v>
      </c>
      <c r="D1586" s="2">
        <v>0</v>
      </c>
      <c r="E1586" s="2">
        <v>0</v>
      </c>
      <c r="F1586" s="2">
        <v>0</v>
      </c>
      <c r="G1586" s="3">
        <f t="shared" si="70"/>
        <v>8239.2132999999994</v>
      </c>
      <c r="H1586" s="3">
        <f t="shared" si="71"/>
        <v>0.34000000008381903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83553.58</v>
      </c>
      <c r="D1587" s="2">
        <v>0</v>
      </c>
      <c r="E1587" s="2">
        <v>0</v>
      </c>
      <c r="F1587" s="2">
        <v>0</v>
      </c>
      <c r="G1587" s="3">
        <f t="shared" si="70"/>
        <v>501.32148000000001</v>
      </c>
      <c r="H1587" s="3">
        <f t="shared" si="71"/>
        <v>0.41999999999825377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1925.84</v>
      </c>
      <c r="D1588" s="2">
        <v>0</v>
      </c>
      <c r="E1588" s="2">
        <v>0</v>
      </c>
      <c r="F1588" s="2">
        <v>0</v>
      </c>
      <c r="G1588" s="3">
        <f t="shared" si="70"/>
        <v>13.480879999999999</v>
      </c>
      <c r="H1588" s="3">
        <f t="shared" si="71"/>
        <v>0.16000000000008185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10475.57</v>
      </c>
      <c r="D1591" s="2">
        <v>0</v>
      </c>
      <c r="E1591" s="2">
        <v>0</v>
      </c>
      <c r="F1591" s="2">
        <v>0</v>
      </c>
      <c r="G1591" s="3">
        <f t="shared" si="70"/>
        <v>104.7557</v>
      </c>
      <c r="H1591" s="3">
        <f t="shared" si="71"/>
        <v>0.43000000000029104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1019.8</v>
      </c>
      <c r="D1592" s="2">
        <v>0</v>
      </c>
      <c r="E1592" s="2">
        <v>0</v>
      </c>
      <c r="F1592" s="2">
        <v>0</v>
      </c>
      <c r="G1592" s="3">
        <f t="shared" si="70"/>
        <v>11.217799999999999</v>
      </c>
      <c r="H1592" s="3">
        <f t="shared" si="71"/>
        <v>0.20000000000004547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8806.9699999999993</v>
      </c>
      <c r="D1593" s="2">
        <v>0</v>
      </c>
      <c r="E1593" s="2">
        <v>0</v>
      </c>
      <c r="F1593" s="2">
        <v>0</v>
      </c>
      <c r="G1593" s="3">
        <f t="shared" si="70"/>
        <v>105.68364</v>
      </c>
      <c r="H1593" s="3">
        <f t="shared" si="71"/>
        <v>3.0000000000654836E-2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105917.03</v>
      </c>
      <c r="D1594" s="2">
        <v>0</v>
      </c>
      <c r="E1594" s="2">
        <v>0</v>
      </c>
      <c r="F1594" s="2">
        <v>0</v>
      </c>
      <c r="G1594" s="3">
        <f t="shared" si="70"/>
        <v>1376.92139</v>
      </c>
      <c r="H1594" s="3">
        <f t="shared" si="71"/>
        <v>2.9999999998835847E-2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57082.559999999998</v>
      </c>
      <c r="D1601" s="2">
        <v>0</v>
      </c>
      <c r="E1601" s="2">
        <v>0</v>
      </c>
      <c r="F1601" s="2">
        <v>0</v>
      </c>
      <c r="G1601" s="3">
        <f>B1601/1000*C1601</f>
        <v>1141.6512</v>
      </c>
      <c r="H1601" s="3">
        <f>ABS(C1601-ROUND(C1601,0))</f>
        <v>0.44000000000232831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2255047.63</v>
      </c>
      <c r="D1602" s="2">
        <v>0</v>
      </c>
      <c r="E1602" s="2">
        <v>0</v>
      </c>
      <c r="F1602" s="2">
        <v>0</v>
      </c>
      <c r="G1602" s="3">
        <f t="shared" si="70"/>
        <v>47356.000229999998</v>
      </c>
      <c r="H1602" s="3">
        <f t="shared" si="71"/>
        <v>0.37000000011175871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2133315.19</v>
      </c>
      <c r="D1604" s="2">
        <v>0</v>
      </c>
      <c r="E1604" s="2">
        <v>0</v>
      </c>
      <c r="F1604" s="2">
        <v>0</v>
      </c>
      <c r="G1604" s="3">
        <f t="shared" si="70"/>
        <v>49066.249369999998</v>
      </c>
      <c r="H1604" s="3">
        <f t="shared" si="71"/>
        <v>0.18999999994412065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1887510.6</v>
      </c>
      <c r="D1605" s="2">
        <v>0</v>
      </c>
      <c r="E1605" s="2">
        <v>0</v>
      </c>
      <c r="F1605" s="2">
        <v>0</v>
      </c>
      <c r="G1605" s="3">
        <f t="shared" si="70"/>
        <v>45300.254400000005</v>
      </c>
      <c r="H1605" s="3">
        <f t="shared" si="71"/>
        <v>0.39999999990686774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196782.45</v>
      </c>
      <c r="D1606" s="2">
        <v>0</v>
      </c>
      <c r="E1606" s="2">
        <v>0</v>
      </c>
      <c r="F1606" s="2">
        <v>0</v>
      </c>
      <c r="G1606" s="3">
        <f t="shared" si="70"/>
        <v>4919.5612500000007</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3032.21</v>
      </c>
      <c r="D1607" s="2">
        <v>0</v>
      </c>
      <c r="E1607" s="2">
        <v>0</v>
      </c>
      <c r="F1607" s="2">
        <v>0</v>
      </c>
      <c r="G1607" s="3">
        <f t="shared" si="70"/>
        <v>78.837459999999993</v>
      </c>
      <c r="H1607" s="3">
        <f t="shared" si="71"/>
        <v>0.21000000000003638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12327.15</v>
      </c>
      <c r="D1610" s="2">
        <v>0</v>
      </c>
      <c r="E1610" s="2">
        <v>0</v>
      </c>
      <c r="F1610" s="2">
        <v>0</v>
      </c>
      <c r="G1610" s="3">
        <f t="shared" si="70"/>
        <v>357.48734999999999</v>
      </c>
      <c r="H1610" s="3">
        <f t="shared" si="71"/>
        <v>0.1499999999996362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916</v>
      </c>
      <c r="D1611" s="2">
        <v>0</v>
      </c>
      <c r="E1611" s="2">
        <v>0</v>
      </c>
      <c r="F1611" s="2">
        <v>0</v>
      </c>
      <c r="G1611" s="3">
        <f t="shared" si="70"/>
        <v>27.48</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32746.78</v>
      </c>
      <c r="D1612" s="2">
        <v>0</v>
      </c>
      <c r="E1612" s="2">
        <v>0</v>
      </c>
      <c r="F1612" s="2">
        <v>0</v>
      </c>
      <c r="G1612" s="3">
        <f t="shared" si="70"/>
        <v>1015.15018</v>
      </c>
      <c r="H1612" s="3">
        <f t="shared" si="71"/>
        <v>0.22000000000116415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110346.18</v>
      </c>
      <c r="D1613" s="2">
        <v>0</v>
      </c>
      <c r="E1613" s="2">
        <v>0</v>
      </c>
      <c r="F1613" s="2">
        <v>0</v>
      </c>
      <c r="G1613" s="3">
        <f t="shared" si="70"/>
        <v>3531.0777599999997</v>
      </c>
      <c r="H1613" s="3">
        <f t="shared" si="71"/>
        <v>0.17999999999301508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11386.26</v>
      </c>
      <c r="D1620" s="2">
        <v>0</v>
      </c>
      <c r="E1620" s="2">
        <v>0</v>
      </c>
      <c r="F1620" s="2">
        <v>0</v>
      </c>
      <c r="G1620" s="3">
        <f>B1620/1000*C1620</f>
        <v>444.06414000000001</v>
      </c>
      <c r="H1620" s="3">
        <f>ABS(C1620-ROUND(C1620,0))</f>
        <v>0.26000000000021828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216326.77000000048</v>
      </c>
      <c r="D1621" s="2">
        <v>0</v>
      </c>
      <c r="E1621" s="2">
        <v>0</v>
      </c>
      <c r="F1621" s="2">
        <v>0</v>
      </c>
      <c r="G1621" s="3">
        <f t="shared" si="70"/>
        <v>8653.0708000000195</v>
      </c>
      <c r="H1621" s="3">
        <f t="shared" si="71"/>
        <v>0.22999999951571226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170630.46999999997</v>
      </c>
      <c r="D1622" s="2">
        <v>0</v>
      </c>
      <c r="E1622" s="2">
        <v>0</v>
      </c>
      <c r="F1622" s="2">
        <v>0</v>
      </c>
      <c r="G1622" s="3">
        <f t="shared" si="70"/>
        <v>6995.8492699999988</v>
      </c>
      <c r="H1622" s="3">
        <f t="shared" si="71"/>
        <v>0.46999999997206032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170630.46999999997</v>
      </c>
      <c r="D1628" s="2">
        <v>0</v>
      </c>
      <c r="E1628" s="2">
        <v>0</v>
      </c>
      <c r="F1628" s="2">
        <v>0</v>
      </c>
      <c r="G1628" s="3">
        <f t="shared" si="70"/>
        <v>8019.6320899999992</v>
      </c>
      <c r="H1628" s="3">
        <f t="shared" si="71"/>
        <v>0.46999999997206032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165086.15</v>
      </c>
      <c r="D1629" s="2">
        <v>0</v>
      </c>
      <c r="E1629" s="2">
        <v>0</v>
      </c>
      <c r="F1629" s="2">
        <v>0</v>
      </c>
      <c r="G1629" s="3">
        <f t="shared" si="70"/>
        <v>7924.1351999999997</v>
      </c>
      <c r="H1629" s="3">
        <f t="shared" si="71"/>
        <v>0.14999999999417923</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165086.15</v>
      </c>
      <c r="D1630" s="2">
        <v>0</v>
      </c>
      <c r="E1630" s="2">
        <v>0</v>
      </c>
      <c r="F1630" s="2">
        <v>0</v>
      </c>
      <c r="G1630" s="3">
        <f t="shared" si="70"/>
        <v>8089.2213499999998</v>
      </c>
      <c r="H1630" s="3">
        <f t="shared" si="71"/>
        <v>0.14999999999417923</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5202.34</v>
      </c>
      <c r="D1634" s="2">
        <v>0</v>
      </c>
      <c r="E1634" s="2">
        <v>0</v>
      </c>
      <c r="F1634" s="2">
        <v>0</v>
      </c>
      <c r="G1634" s="3">
        <f t="shared" si="70"/>
        <v>275.72402</v>
      </c>
      <c r="H1634" s="3">
        <f t="shared" si="71"/>
        <v>0.34000000000014552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358.18</v>
      </c>
      <c r="D1635" s="2">
        <v>0</v>
      </c>
      <c r="E1635" s="2">
        <v>0</v>
      </c>
      <c r="F1635" s="2">
        <v>0</v>
      </c>
      <c r="G1635" s="3">
        <f t="shared" si="70"/>
        <v>19.341719999999999</v>
      </c>
      <c r="H1635" s="3">
        <f t="shared" si="71"/>
        <v>0.18000000000000682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4844.16</v>
      </c>
      <c r="D1636" s="2">
        <v>0</v>
      </c>
      <c r="E1636" s="2">
        <v>0</v>
      </c>
      <c r="F1636" s="2">
        <v>0</v>
      </c>
      <c r="G1636" s="3">
        <f t="shared" si="70"/>
        <v>266.42879999999997</v>
      </c>
      <c r="H1636" s="3">
        <f t="shared" si="71"/>
        <v>0.15999999999985448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198.18</v>
      </c>
      <c r="D1639" s="2">
        <v>0</v>
      </c>
      <c r="E1639" s="2">
        <v>0</v>
      </c>
      <c r="F1639" s="2">
        <v>0</v>
      </c>
      <c r="G1639" s="3">
        <f t="shared" si="70"/>
        <v>11.494440000000001</v>
      </c>
      <c r="H1639" s="3">
        <f t="shared" si="71"/>
        <v>0.18000000000000682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198.18</v>
      </c>
      <c r="D1640" s="2">
        <v>0</v>
      </c>
      <c r="E1640" s="2">
        <v>0</v>
      </c>
      <c r="F1640" s="2">
        <v>0</v>
      </c>
      <c r="G1640" s="3">
        <f t="shared" si="70"/>
        <v>11.69262</v>
      </c>
      <c r="H1640" s="3">
        <f t="shared" si="71"/>
        <v>0.18000000000000682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40</v>
      </c>
      <c r="D1654" s="2">
        <v>0</v>
      </c>
      <c r="E1654" s="2">
        <v>0</v>
      </c>
      <c r="F1654" s="2">
        <v>0</v>
      </c>
      <c r="G1654" s="3">
        <f t="shared" si="70"/>
        <v>2.92</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40</v>
      </c>
      <c r="D1655" s="2">
        <v>0</v>
      </c>
      <c r="E1655" s="2">
        <v>0</v>
      </c>
      <c r="F1655" s="2">
        <v>0</v>
      </c>
      <c r="G1655" s="3">
        <f t="shared" si="70"/>
        <v>2.96</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103.8</v>
      </c>
      <c r="D1659" s="2">
        <v>0</v>
      </c>
      <c r="E1659" s="2">
        <v>0</v>
      </c>
      <c r="F1659" s="2">
        <v>0</v>
      </c>
      <c r="G1659" s="3">
        <f t="shared" si="70"/>
        <v>8.0963999999999992</v>
      </c>
      <c r="H1659" s="3">
        <f t="shared" si="71"/>
        <v>0.20000000000000284</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103.8</v>
      </c>
      <c r="D1660" s="2">
        <v>0</v>
      </c>
      <c r="E1660" s="2">
        <v>0</v>
      </c>
      <c r="F1660" s="2">
        <v>0</v>
      </c>
      <c r="G1660" s="3">
        <f t="shared" si="70"/>
        <v>8.2002000000000006</v>
      </c>
      <c r="H1660" s="3">
        <f t="shared" si="71"/>
        <v>0.20000000000000284</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45696.3</v>
      </c>
      <c r="D1681" s="2">
        <v>0</v>
      </c>
      <c r="E1681" s="2">
        <v>0</v>
      </c>
      <c r="F1681" s="2">
        <v>0</v>
      </c>
      <c r="G1681" s="3">
        <f t="shared" si="70"/>
        <v>4569.63</v>
      </c>
      <c r="H1681" s="3">
        <f t="shared" si="71"/>
        <v>0.30000000000291038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45696.3</v>
      </c>
      <c r="D1686" s="14">
        <v>0</v>
      </c>
      <c r="E1686" s="14">
        <v>0</v>
      </c>
      <c r="F1686" s="14">
        <v>0</v>
      </c>
      <c r="G1686" s="15">
        <f t="shared" si="70"/>
        <v>4798.1115</v>
      </c>
      <c r="H1686" s="15">
        <f t="shared" si="71"/>
        <v>0.30000000000291038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72"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2018</v>
      </c>
      <c r="B1" s="398"/>
      <c r="C1" s="398"/>
    </row>
    <row r="2" spans="1:16" ht="33" customHeight="1" x14ac:dyDescent="0.25">
      <c r="A2" s="399" t="s">
        <v>2019</v>
      </c>
      <c r="B2" s="400"/>
      <c r="C2" s="397"/>
      <c r="D2" s="5"/>
      <c r="E2" s="5"/>
      <c r="F2" s="5"/>
      <c r="G2" s="5"/>
      <c r="H2" s="5"/>
      <c r="I2" s="5"/>
      <c r="J2" s="5"/>
      <c r="K2" s="5"/>
      <c r="L2" s="5"/>
      <c r="M2" s="5"/>
      <c r="N2" s="5"/>
      <c r="O2" s="5"/>
      <c r="P2" s="5"/>
    </row>
    <row r="3" spans="1:16" ht="18.75" customHeight="1" x14ac:dyDescent="0.25">
      <c r="A3" s="222" t="s">
        <v>2020</v>
      </c>
      <c r="B3" s="401"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7" t="s">
        <v>2102</v>
      </c>
      <c r="C46" s="397"/>
      <c r="D46" s="5"/>
      <c r="E46" s="5"/>
      <c r="F46" s="5"/>
      <c r="G46" s="5"/>
      <c r="H46" s="5"/>
      <c r="I46" s="5"/>
      <c r="J46" s="5"/>
      <c r="K46" s="5"/>
      <c r="L46" s="5"/>
      <c r="M46" s="5"/>
      <c r="N46" s="5"/>
      <c r="O46" s="5"/>
      <c r="P46" s="5"/>
    </row>
    <row r="47" spans="1:16" ht="66" hidden="1" customHeight="1" x14ac:dyDescent="0.25">
      <c r="A47" s="39" t="s">
        <v>2103</v>
      </c>
      <c r="B47" s="408" t="s">
        <v>2104</v>
      </c>
      <c r="C47" s="408"/>
      <c r="D47" s="5"/>
      <c r="E47" s="5"/>
      <c r="F47" s="5"/>
      <c r="G47" s="5"/>
      <c r="H47" s="5"/>
      <c r="I47" s="5"/>
      <c r="J47" s="5"/>
      <c r="K47" s="5"/>
      <c r="L47" s="5"/>
      <c r="M47" s="5"/>
      <c r="N47" s="5"/>
      <c r="O47" s="5"/>
      <c r="P47" s="5"/>
    </row>
    <row r="48" spans="1:16" ht="123.75" customHeight="1" x14ac:dyDescent="0.25">
      <c r="A48" s="202" t="s">
        <v>2105</v>
      </c>
      <c r="B48" s="406" t="s">
        <v>2106</v>
      </c>
      <c r="C48" s="405"/>
      <c r="D48" s="5"/>
      <c r="E48" s="5"/>
      <c r="F48" s="5"/>
      <c r="G48" s="5"/>
      <c r="H48" s="5"/>
      <c r="I48" s="5"/>
      <c r="J48" s="5"/>
      <c r="K48" s="5"/>
      <c r="L48" s="5"/>
      <c r="M48" s="5"/>
      <c r="N48" s="5"/>
      <c r="O48" s="5"/>
      <c r="P48" s="5"/>
    </row>
    <row r="49" spans="1:16" ht="34.5" customHeight="1" x14ac:dyDescent="0.25">
      <c r="A49" s="202" t="s">
        <v>2107</v>
      </c>
      <c r="B49" s="404" t="s">
        <v>2108</v>
      </c>
      <c r="C49" s="405"/>
      <c r="D49" s="5"/>
      <c r="E49" s="5"/>
      <c r="F49" s="5"/>
      <c r="G49" s="5"/>
      <c r="H49" s="5"/>
      <c r="I49" s="5"/>
      <c r="J49" s="5"/>
      <c r="K49" s="5"/>
      <c r="L49" s="5"/>
      <c r="M49" s="5"/>
      <c r="N49" s="5"/>
      <c r="O49" s="5"/>
      <c r="P49" s="5"/>
    </row>
    <row r="50" spans="1:16" ht="34.5" customHeight="1" x14ac:dyDescent="0.25">
      <c r="A50" s="202" t="s">
        <v>2109</v>
      </c>
      <c r="B50" s="404" t="s">
        <v>2110</v>
      </c>
      <c r="C50" s="405"/>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9" t="s">
        <v>2116</v>
      </c>
      <c r="C53" s="410"/>
      <c r="D53" s="5"/>
      <c r="E53" s="5"/>
      <c r="F53" s="5"/>
      <c r="G53" s="5"/>
      <c r="H53" s="5"/>
      <c r="I53" s="5"/>
      <c r="J53" s="5"/>
      <c r="K53" s="5"/>
      <c r="L53" s="5"/>
      <c r="M53" s="5"/>
      <c r="N53" s="5"/>
      <c r="O53" s="5"/>
      <c r="P53" s="5"/>
    </row>
    <row r="54" spans="1:16" ht="31.5" customHeight="1" x14ac:dyDescent="0.25">
      <c r="A54" s="224" t="s">
        <v>2117</v>
      </c>
      <c r="B54" s="409" t="s">
        <v>2118</v>
      </c>
      <c r="C54" s="410"/>
      <c r="D54" s="5"/>
      <c r="E54" s="5"/>
      <c r="F54" s="5"/>
      <c r="G54" s="5"/>
      <c r="H54" s="5"/>
      <c r="I54" s="5"/>
      <c r="J54" s="5"/>
      <c r="K54" s="5"/>
      <c r="L54" s="5"/>
      <c r="M54" s="5"/>
      <c r="N54" s="5"/>
      <c r="O54" s="5"/>
      <c r="P54" s="5"/>
    </row>
    <row r="55" spans="1:16" ht="54.6" customHeight="1" x14ac:dyDescent="0.25">
      <c r="A55" s="224" t="s">
        <v>2119</v>
      </c>
      <c r="B55" s="409" t="s">
        <v>2120</v>
      </c>
      <c r="C55" s="410"/>
      <c r="D55" s="5"/>
      <c r="E55" s="5"/>
      <c r="F55" s="5"/>
      <c r="G55" s="5"/>
      <c r="H55" s="5"/>
      <c r="I55" s="5"/>
      <c r="J55" s="5"/>
      <c r="K55" s="5"/>
      <c r="L55" s="5"/>
      <c r="M55" s="5"/>
      <c r="N55" s="5"/>
      <c r="O55" s="5"/>
      <c r="P55" s="5"/>
    </row>
    <row r="56" spans="1:16" ht="54.6" customHeight="1" x14ac:dyDescent="0.25">
      <c r="A56" s="224" t="s">
        <v>2121</v>
      </c>
      <c r="B56" s="409" t="s">
        <v>2122</v>
      </c>
      <c r="C56" s="410"/>
      <c r="D56" s="5"/>
      <c r="E56" s="5"/>
      <c r="F56" s="5"/>
      <c r="G56" s="5"/>
      <c r="H56" s="5"/>
      <c r="I56" s="5"/>
      <c r="J56" s="5"/>
      <c r="K56" s="5"/>
      <c r="L56" s="5"/>
      <c r="M56" s="5"/>
      <c r="N56" s="5"/>
      <c r="O56" s="5"/>
      <c r="P56" s="5"/>
    </row>
    <row r="57" spans="1:16" ht="54" customHeight="1" x14ac:dyDescent="0.25">
      <c r="A57" s="224" t="s">
        <v>2123</v>
      </c>
      <c r="B57" s="409" t="s">
        <v>2124</v>
      </c>
      <c r="C57" s="410"/>
      <c r="D57" s="5"/>
      <c r="E57" s="5"/>
      <c r="F57" s="5"/>
      <c r="G57" s="5"/>
      <c r="H57" s="5"/>
      <c r="I57" s="5"/>
      <c r="J57" s="5"/>
      <c r="K57" s="5"/>
      <c r="L57" s="5"/>
      <c r="M57" s="5"/>
      <c r="N57" s="5"/>
      <c r="O57" s="5"/>
      <c r="P57" s="5"/>
    </row>
    <row r="58" spans="1:16" ht="31.2" customHeight="1" x14ac:dyDescent="0.25">
      <c r="A58" s="270" t="s">
        <v>2125</v>
      </c>
      <c r="B58" s="402" t="s">
        <v>2126</v>
      </c>
      <c r="C58" s="403"/>
      <c r="D58" s="5"/>
      <c r="E58" s="5"/>
      <c r="F58" s="5"/>
      <c r="G58" s="5"/>
      <c r="H58" s="5"/>
      <c r="I58" s="5"/>
      <c r="J58" s="5"/>
      <c r="K58" s="5"/>
      <c r="L58" s="5"/>
      <c r="M58" s="5"/>
      <c r="N58" s="5"/>
      <c r="O58" s="5"/>
      <c r="P58" s="5"/>
    </row>
    <row r="59" spans="1:16" ht="46.5" customHeight="1" x14ac:dyDescent="0.25">
      <c r="A59" s="302" t="s">
        <v>2127</v>
      </c>
      <c r="B59" s="394" t="s">
        <v>2128</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16699</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2093958.9300000002</v>
      </c>
      <c r="I17" s="275">
        <f>'PR-RAS'!E6</f>
        <v>2295846.67</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2008807.23</v>
      </c>
      <c r="I18" s="275">
        <f>'PR-RAS'!E152</f>
        <v>2251551.5099999998</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11946.910000000244</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122115.64999999989</v>
      </c>
      <c r="J20" s="5"/>
      <c r="K20" s="5"/>
      <c r="L20" s="5"/>
      <c r="M20" s="5"/>
      <c r="N20" s="5"/>
      <c r="O20" s="5"/>
      <c r="P20" s="5"/>
      <c r="Q20" s="5"/>
      <c r="R20" s="5"/>
      <c r="S20" s="5"/>
      <c r="T20" s="5"/>
      <c r="U20" s="5"/>
      <c r="V20" s="5"/>
      <c r="W20" s="5"/>
    </row>
    <row r="21" spans="1:23" ht="29.25" customHeight="1" x14ac:dyDescent="0.25">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104969.93000000002</v>
      </c>
      <c r="I22" s="275">
        <f>BILANCA!E7</f>
        <v>108813.38</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244051.12999999998</v>
      </c>
      <c r="I23" s="275">
        <f>BILANCA!E69</f>
        <v>274035.36</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232104.21999999997</v>
      </c>
      <c r="I24" s="275">
        <f>BILANCA!E177</f>
        <v>216326.76999999996</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116916.84</v>
      </c>
      <c r="I25" s="275">
        <f>BILANCA!E251</f>
        <v>166521.97000000003</v>
      </c>
      <c r="J25" s="5"/>
      <c r="K25" s="5"/>
      <c r="L25" s="5"/>
      <c r="M25" s="5"/>
      <c r="N25" s="5"/>
      <c r="O25" s="5"/>
      <c r="P25" s="5"/>
      <c r="Q25" s="5"/>
      <c r="R25" s="5"/>
      <c r="S25" s="5"/>
      <c r="T25" s="5"/>
      <c r="U25" s="5"/>
      <c r="V25" s="5"/>
      <c r="W25" s="5"/>
    </row>
    <row r="26" spans="1:23" ht="48" x14ac:dyDescent="0.25">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2054659.42</v>
      </c>
      <c r="I30" s="275">
        <f>'RAS-funkcijski'!E114</f>
        <v>2329624.5499999998</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2054659.42</v>
      </c>
      <c r="I31" s="275">
        <f>'RAS-funkcijski'!E141</f>
        <v>2329624.5499999998</v>
      </c>
      <c r="J31" s="5"/>
      <c r="K31" s="5"/>
      <c r="L31" s="5"/>
      <c r="M31" s="5"/>
      <c r="N31" s="5"/>
      <c r="O31" s="5"/>
      <c r="P31" s="5"/>
      <c r="Q31" s="5"/>
      <c r="R31" s="5"/>
      <c r="S31" s="5"/>
      <c r="T31" s="5"/>
      <c r="U31" s="5"/>
      <c r="V31" s="5"/>
      <c r="W31" s="5"/>
    </row>
    <row r="32" spans="1:23" ht="29.25" customHeight="1" x14ac:dyDescent="0.25">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806.25</v>
      </c>
      <c r="I33" s="275">
        <f>'P-VRIO'!E5</f>
        <v>0</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806.25</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554750.39</v>
      </c>
      <c r="I38" s="275" t="s">
        <v>1993</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1993</v>
      </c>
      <c r="I39" s="275">
        <f>OBVEZE!D44</f>
        <v>216326.77000000048</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1993</v>
      </c>
      <c r="I40" s="275">
        <f>OBVEZE!D45</f>
        <v>170630.46999999997</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45696.3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H657" sqref="H65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2093958.9300000002</v>
      </c>
      <c r="E6" s="60">
        <f>E7+E43+E49+E82+E106+E125+E134+E140</f>
        <v>2295846.67</v>
      </c>
      <c r="F6" s="45">
        <f t="shared" ref="F6:F132" si="0">IF(D6&lt;&gt;0,IF(E6/D6&gt;=100,"&gt;&gt;100",E6/D6*100),"-")</f>
        <v>109.64143742781047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1852426.44</v>
      </c>
      <c r="E49" s="60">
        <f>E50+E53+E58+E61+E64+E68+E71+E74+E77</f>
        <v>2029467.07</v>
      </c>
      <c r="F49" s="45">
        <f t="shared" si="0"/>
        <v>109.55722862603928</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20866.259999999998</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v>20866.259999999998</v>
      </c>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1859.48</v>
      </c>
      <c r="E58" s="60">
        <f t="shared" si="9"/>
        <v>0</v>
      </c>
      <c r="F58" s="45">
        <f t="shared" si="0"/>
        <v>0</v>
      </c>
    </row>
    <row r="59" spans="1:6" ht="12" x14ac:dyDescent="0.25">
      <c r="A59" s="63">
        <v>6331</v>
      </c>
      <c r="B59" s="65" t="s">
        <v>121</v>
      </c>
      <c r="C59" s="247" t="s">
        <v>122</v>
      </c>
      <c r="D59" s="194">
        <v>1859.48</v>
      </c>
      <c r="E59" s="194"/>
      <c r="F59" s="45">
        <f t="shared" si="0"/>
        <v>0</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1850566.96</v>
      </c>
      <c r="E68" s="60">
        <f t="shared" si="11"/>
        <v>2008600.81</v>
      </c>
      <c r="F68" s="45">
        <f t="shared" si="0"/>
        <v>108.53975313597948</v>
      </c>
    </row>
    <row r="69" spans="1:6" ht="12.75" customHeight="1" x14ac:dyDescent="0.25">
      <c r="A69" s="63" t="s">
        <v>141</v>
      </c>
      <c r="B69" s="64" t="s">
        <v>142</v>
      </c>
      <c r="C69" s="247" t="s">
        <v>141</v>
      </c>
      <c r="D69" s="194">
        <v>1850566.96</v>
      </c>
      <c r="E69" s="194">
        <v>2007950.81</v>
      </c>
      <c r="F69" s="45">
        <f t="shared" si="0"/>
        <v>108.50462876522988</v>
      </c>
    </row>
    <row r="70" spans="1:6" ht="12" x14ac:dyDescent="0.25">
      <c r="A70" s="63" t="s">
        <v>143</v>
      </c>
      <c r="B70" s="64" t="s">
        <v>144</v>
      </c>
      <c r="C70" s="247" t="s">
        <v>143</v>
      </c>
      <c r="D70" s="194">
        <v>0</v>
      </c>
      <c r="E70" s="194">
        <v>650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63.73</v>
      </c>
      <c r="E82" s="60">
        <f t="shared" si="15"/>
        <v>25.9</v>
      </c>
      <c r="F82" s="45">
        <f t="shared" si="0"/>
        <v>40.64020084732465</v>
      </c>
    </row>
    <row r="83" spans="1:6" ht="12.75" customHeight="1" x14ac:dyDescent="0.25">
      <c r="A83" s="63">
        <v>641</v>
      </c>
      <c r="B83" s="64" t="s">
        <v>169</v>
      </c>
      <c r="C83" s="247" t="s">
        <v>170</v>
      </c>
      <c r="D83" s="60">
        <f t="shared" ref="D83:E83" si="16">SUM(D84:D90)</f>
        <v>63.73</v>
      </c>
      <c r="E83" s="60">
        <f t="shared" si="16"/>
        <v>25.9</v>
      </c>
      <c r="F83" s="45">
        <f t="shared" si="0"/>
        <v>40.64020084732465</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63.73</v>
      </c>
      <c r="E85" s="194">
        <v>25.9</v>
      </c>
      <c r="F85" s="45">
        <f t="shared" si="0"/>
        <v>40.64020084732465</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96940.1</v>
      </c>
      <c r="E106" s="60">
        <f>E107+E112+E120+E124</f>
        <v>82297.460000000006</v>
      </c>
      <c r="F106" s="45">
        <f t="shared" si="0"/>
        <v>84.895167221820486</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96940.1</v>
      </c>
      <c r="E112" s="60">
        <f t="shared" si="20"/>
        <v>82297.460000000006</v>
      </c>
      <c r="F112" s="45">
        <f t="shared" si="0"/>
        <v>84.895167221820486</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96940.1</v>
      </c>
      <c r="E117" s="194">
        <v>82297.460000000006</v>
      </c>
      <c r="F117" s="45">
        <f t="shared" si="0"/>
        <v>84.895167221820486</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11540.8</v>
      </c>
      <c r="E125" s="60">
        <f t="shared" si="22"/>
        <v>17221.240000000002</v>
      </c>
      <c r="F125" s="45">
        <f t="shared" si="0"/>
        <v>149.22050464439209</v>
      </c>
    </row>
    <row r="126" spans="1:6" ht="12.75" customHeight="1" x14ac:dyDescent="0.25">
      <c r="A126" s="63">
        <v>661</v>
      </c>
      <c r="B126" s="65" t="s">
        <v>255</v>
      </c>
      <c r="C126" s="247" t="s">
        <v>256</v>
      </c>
      <c r="D126" s="60">
        <f t="shared" ref="D126:E126" si="23">SUM(D127:D128)</f>
        <v>6460.96</v>
      </c>
      <c r="E126" s="60">
        <f t="shared" si="23"/>
        <v>5372.97</v>
      </c>
      <c r="F126" s="45">
        <f t="shared" si="0"/>
        <v>83.160551992273597</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6460.96</v>
      </c>
      <c r="E128" s="194">
        <v>5372.97</v>
      </c>
      <c r="F128" s="45">
        <f t="shared" si="0"/>
        <v>83.160551992273597</v>
      </c>
    </row>
    <row r="129" spans="1:6" ht="22.8" x14ac:dyDescent="0.25">
      <c r="A129" s="63">
        <v>663</v>
      </c>
      <c r="B129" s="182" t="s">
        <v>261</v>
      </c>
      <c r="C129" s="247" t="s">
        <v>262</v>
      </c>
      <c r="D129" s="60">
        <f t="shared" ref="D129:E129" si="24">SUM(D130:D133)</f>
        <v>5079.84</v>
      </c>
      <c r="E129" s="60">
        <f t="shared" si="24"/>
        <v>11848.27</v>
      </c>
      <c r="F129" s="45">
        <f t="shared" si="0"/>
        <v>233.24100759079025</v>
      </c>
    </row>
    <row r="130" spans="1:6" ht="12.75" customHeight="1" x14ac:dyDescent="0.25">
      <c r="A130" s="63">
        <v>6631</v>
      </c>
      <c r="B130" s="65" t="s">
        <v>263</v>
      </c>
      <c r="C130" s="247" t="s">
        <v>264</v>
      </c>
      <c r="D130" s="194">
        <v>5079.84</v>
      </c>
      <c r="E130" s="194">
        <v>11848.27</v>
      </c>
      <c r="F130" s="45">
        <f t="shared" si="0"/>
        <v>233.24100759079025</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132987.85999999999</v>
      </c>
      <c r="E134" s="60">
        <f t="shared" si="25"/>
        <v>166367.99</v>
      </c>
      <c r="F134" s="45">
        <f t="shared" ref="F134:F229" si="26">IF(D134&lt;&gt;0,IF(E134/D134&gt;=100,"&gt;&gt;100",E134/D134*100),"-")</f>
        <v>125.1001332001282</v>
      </c>
    </row>
    <row r="135" spans="1:6" ht="22.8" x14ac:dyDescent="0.25">
      <c r="A135" s="63">
        <v>671</v>
      </c>
      <c r="B135" s="182" t="s">
        <v>273</v>
      </c>
      <c r="C135" s="247" t="s">
        <v>274</v>
      </c>
      <c r="D135" s="60">
        <f t="shared" ref="D135:E135" si="27">SUM(D136:D138)</f>
        <v>132987.85999999999</v>
      </c>
      <c r="E135" s="60">
        <f t="shared" si="27"/>
        <v>166367.99</v>
      </c>
      <c r="F135" s="45">
        <f t="shared" si="26"/>
        <v>125.1001332001282</v>
      </c>
    </row>
    <row r="136" spans="1:6" ht="12.75" customHeight="1" x14ac:dyDescent="0.25">
      <c r="A136" s="63">
        <v>6711</v>
      </c>
      <c r="B136" s="65" t="s">
        <v>275</v>
      </c>
      <c r="C136" s="247" t="s">
        <v>276</v>
      </c>
      <c r="D136" s="194">
        <v>85497.66</v>
      </c>
      <c r="E136" s="194">
        <v>97229.63</v>
      </c>
      <c r="F136" s="45">
        <f t="shared" si="26"/>
        <v>113.72197788804981</v>
      </c>
    </row>
    <row r="137" spans="1:6" ht="22.8" x14ac:dyDescent="0.25">
      <c r="A137" s="63">
        <v>6712</v>
      </c>
      <c r="B137" s="182" t="s">
        <v>277</v>
      </c>
      <c r="C137" s="247" t="s">
        <v>278</v>
      </c>
      <c r="D137" s="194">
        <v>47490.2</v>
      </c>
      <c r="E137" s="194">
        <v>69138.36</v>
      </c>
      <c r="F137" s="45">
        <f t="shared" si="26"/>
        <v>145.58447848187629</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467.01</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v>467.01</v>
      </c>
      <c r="F151" s="45" t="str">
        <f t="shared" si="26"/>
        <v>-</v>
      </c>
    </row>
    <row r="152" spans="1:6" ht="12.75" customHeight="1" x14ac:dyDescent="0.25">
      <c r="A152" s="63">
        <v>3</v>
      </c>
      <c r="B152" s="64" t="s">
        <v>307</v>
      </c>
      <c r="C152" s="247" t="s">
        <v>13</v>
      </c>
      <c r="D152" s="60">
        <f>D153+D164+D202+D221+D230+D262+D273</f>
        <v>2008807.23</v>
      </c>
      <c r="E152" s="60">
        <f>E153+E164+E202+E221+E230+E262+E273</f>
        <v>2251551.5099999998</v>
      </c>
      <c r="F152" s="45">
        <f t="shared" si="26"/>
        <v>112.08400071319933</v>
      </c>
    </row>
    <row r="153" spans="1:6" ht="12.75" customHeight="1" x14ac:dyDescent="0.25">
      <c r="A153" s="63">
        <v>31</v>
      </c>
      <c r="B153" s="64" t="s">
        <v>308</v>
      </c>
      <c r="C153" s="247" t="s">
        <v>3</v>
      </c>
      <c r="D153" s="60">
        <f t="shared" ref="D153:E153" si="30">D154+D159+D160</f>
        <v>1841943.08</v>
      </c>
      <c r="E153" s="60">
        <f t="shared" si="30"/>
        <v>2024102.98</v>
      </c>
      <c r="F153" s="45">
        <f t="shared" si="26"/>
        <v>109.88955098438764</v>
      </c>
    </row>
    <row r="154" spans="1:6" ht="12.75" customHeight="1" x14ac:dyDescent="0.25">
      <c r="A154" s="63">
        <v>311</v>
      </c>
      <c r="B154" s="64" t="s">
        <v>309</v>
      </c>
      <c r="C154" s="247" t="s">
        <v>310</v>
      </c>
      <c r="D154" s="60">
        <f t="shared" ref="D154:E154" si="31">SUM(D155:D158)</f>
        <v>1468221.45</v>
      </c>
      <c r="E154" s="60">
        <f t="shared" si="31"/>
        <v>1700254.43</v>
      </c>
      <c r="F154" s="45">
        <f t="shared" si="26"/>
        <v>115.80367729949729</v>
      </c>
    </row>
    <row r="155" spans="1:6" ht="12.75" customHeight="1" x14ac:dyDescent="0.25">
      <c r="A155" s="63">
        <v>3111</v>
      </c>
      <c r="B155" s="64" t="s">
        <v>311</v>
      </c>
      <c r="C155" s="247" t="s">
        <v>312</v>
      </c>
      <c r="D155" s="194">
        <v>1436787.91</v>
      </c>
      <c r="E155" s="194">
        <v>1700254.43</v>
      </c>
      <c r="F155" s="45">
        <f t="shared" si="26"/>
        <v>118.3371893768232</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31433.54</v>
      </c>
      <c r="E157" s="194"/>
      <c r="F157" s="45">
        <f t="shared" si="26"/>
        <v>0</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55584.74</v>
      </c>
      <c r="E159" s="194">
        <v>56314.79</v>
      </c>
      <c r="F159" s="45">
        <f t="shared" si="26"/>
        <v>101.31340004468854</v>
      </c>
    </row>
    <row r="160" spans="1:6" ht="12.75" customHeight="1" x14ac:dyDescent="0.25">
      <c r="A160" s="63">
        <v>313</v>
      </c>
      <c r="B160" s="65" t="s">
        <v>321</v>
      </c>
      <c r="C160" s="247" t="s">
        <v>322</v>
      </c>
      <c r="D160" s="60">
        <f t="shared" ref="D160:E160" si="32">SUM(D161:D163)</f>
        <v>318136.89</v>
      </c>
      <c r="E160" s="60">
        <f t="shared" si="32"/>
        <v>267533.76</v>
      </c>
      <c r="F160" s="45">
        <f t="shared" si="26"/>
        <v>84.093913157949089</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318136.89</v>
      </c>
      <c r="E162" s="194">
        <v>267533.76</v>
      </c>
      <c r="F162" s="45">
        <f t="shared" si="26"/>
        <v>84.093913157949089</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160051.77000000002</v>
      </c>
      <c r="E164" s="60">
        <f>E165+E170+E178+E188+E189+E194</f>
        <v>217447.94999999998</v>
      </c>
      <c r="F164" s="45">
        <f t="shared" si="26"/>
        <v>135.86100922220353</v>
      </c>
    </row>
    <row r="165" spans="1:6" ht="12.75" customHeight="1" x14ac:dyDescent="0.25">
      <c r="A165" s="63">
        <v>321</v>
      </c>
      <c r="B165" s="64" t="s">
        <v>331</v>
      </c>
      <c r="C165" s="247" t="s">
        <v>332</v>
      </c>
      <c r="D165" s="60">
        <f t="shared" ref="D165:E165" si="33">SUM(D166:D169)</f>
        <v>51823.12</v>
      </c>
      <c r="E165" s="60">
        <f t="shared" si="33"/>
        <v>97304.6</v>
      </c>
      <c r="F165" s="45">
        <f t="shared" si="26"/>
        <v>187.76291354129199</v>
      </c>
    </row>
    <row r="166" spans="1:6" ht="12.75" customHeight="1" x14ac:dyDescent="0.25">
      <c r="A166" s="63">
        <v>3211</v>
      </c>
      <c r="B166" s="64" t="s">
        <v>333</v>
      </c>
      <c r="C166" s="247" t="s">
        <v>334</v>
      </c>
      <c r="D166" s="194">
        <v>40050.11</v>
      </c>
      <c r="E166" s="194">
        <v>66997.38</v>
      </c>
      <c r="F166" s="45">
        <f t="shared" si="26"/>
        <v>167.28388511292479</v>
      </c>
    </row>
    <row r="167" spans="1:6" ht="12.75" customHeight="1" x14ac:dyDescent="0.25">
      <c r="A167" s="63">
        <v>3212</v>
      </c>
      <c r="B167" s="64" t="s">
        <v>335</v>
      </c>
      <c r="C167" s="247" t="s">
        <v>336</v>
      </c>
      <c r="D167" s="194">
        <v>9926.11</v>
      </c>
      <c r="E167" s="194">
        <v>26202.98</v>
      </c>
      <c r="F167" s="45">
        <f t="shared" si="26"/>
        <v>263.98035081215096</v>
      </c>
    </row>
    <row r="168" spans="1:6" ht="12.75" customHeight="1" x14ac:dyDescent="0.25">
      <c r="A168" s="63">
        <v>3213</v>
      </c>
      <c r="B168" s="64" t="s">
        <v>337</v>
      </c>
      <c r="C168" s="247" t="s">
        <v>338</v>
      </c>
      <c r="D168" s="194">
        <v>1816.9</v>
      </c>
      <c r="E168" s="194">
        <v>4104.24</v>
      </c>
      <c r="F168" s="45">
        <f t="shared" si="26"/>
        <v>225.89245418019703</v>
      </c>
    </row>
    <row r="169" spans="1:6" ht="12.75" customHeight="1" x14ac:dyDescent="0.25">
      <c r="A169" s="63">
        <v>3214</v>
      </c>
      <c r="B169" s="64" t="s">
        <v>339</v>
      </c>
      <c r="C169" s="247" t="s">
        <v>340</v>
      </c>
      <c r="D169" s="194">
        <v>30</v>
      </c>
      <c r="E169" s="194"/>
      <c r="F169" s="45">
        <f t="shared" si="26"/>
        <v>0</v>
      </c>
    </row>
    <row r="170" spans="1:6" ht="12.75" customHeight="1" x14ac:dyDescent="0.25">
      <c r="A170" s="63">
        <v>322</v>
      </c>
      <c r="B170" s="64" t="s">
        <v>341</v>
      </c>
      <c r="C170" s="247" t="s">
        <v>342</v>
      </c>
      <c r="D170" s="60">
        <f t="shared" ref="D170:E170" si="34">SUM(D171:D177)</f>
        <v>32257.43</v>
      </c>
      <c r="E170" s="60">
        <f t="shared" si="34"/>
        <v>26250.909999999996</v>
      </c>
      <c r="F170" s="45">
        <f t="shared" si="26"/>
        <v>81.37942173322547</v>
      </c>
    </row>
    <row r="171" spans="1:6" ht="12.75" customHeight="1" x14ac:dyDescent="0.25">
      <c r="A171" s="63">
        <v>3221</v>
      </c>
      <c r="B171" s="64" t="s">
        <v>343</v>
      </c>
      <c r="C171" s="247" t="s">
        <v>344</v>
      </c>
      <c r="D171" s="194">
        <v>26611.25</v>
      </c>
      <c r="E171" s="194">
        <v>19779.3</v>
      </c>
      <c r="F171" s="45">
        <f t="shared" si="26"/>
        <v>74.326835454929778</v>
      </c>
    </row>
    <row r="172" spans="1:6" ht="12.75" customHeight="1" x14ac:dyDescent="0.25">
      <c r="A172" s="63">
        <v>3222</v>
      </c>
      <c r="B172" s="64" t="s">
        <v>345</v>
      </c>
      <c r="C172" s="247" t="s">
        <v>346</v>
      </c>
      <c r="D172" s="194">
        <v>53.25</v>
      </c>
      <c r="E172" s="194">
        <v>4145.03</v>
      </c>
      <c r="F172" s="45">
        <f t="shared" si="26"/>
        <v>7784.0938967136135</v>
      </c>
    </row>
    <row r="173" spans="1:6" ht="12.75" customHeight="1" x14ac:dyDescent="0.25">
      <c r="A173" s="63">
        <v>3223</v>
      </c>
      <c r="B173" s="65" t="s">
        <v>347</v>
      </c>
      <c r="C173" s="247" t="s">
        <v>348</v>
      </c>
      <c r="D173" s="194">
        <v>0</v>
      </c>
      <c r="E173" s="194"/>
      <c r="F173" s="45" t="str">
        <f t="shared" si="26"/>
        <v>-</v>
      </c>
    </row>
    <row r="174" spans="1:6" ht="12.75" customHeight="1" x14ac:dyDescent="0.25">
      <c r="A174" s="63">
        <v>3224</v>
      </c>
      <c r="B174" s="65" t="s">
        <v>349</v>
      </c>
      <c r="C174" s="247" t="s">
        <v>350</v>
      </c>
      <c r="D174" s="194">
        <v>2431.4299999999998</v>
      </c>
      <c r="E174" s="194">
        <v>1760.03</v>
      </c>
      <c r="F174" s="45">
        <f t="shared" si="26"/>
        <v>72.386620219377079</v>
      </c>
    </row>
    <row r="175" spans="1:6" ht="12.75" customHeight="1" x14ac:dyDescent="0.25">
      <c r="A175" s="63">
        <v>3225</v>
      </c>
      <c r="B175" s="65" t="s">
        <v>351</v>
      </c>
      <c r="C175" s="247" t="s">
        <v>352</v>
      </c>
      <c r="D175" s="194">
        <v>2069.11</v>
      </c>
      <c r="E175" s="194">
        <v>566.54999999999995</v>
      </c>
      <c r="F175" s="45">
        <f t="shared" si="26"/>
        <v>27.381337869905416</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1092.3900000000001</v>
      </c>
      <c r="E177" s="194"/>
      <c r="F177" s="45">
        <f t="shared" si="26"/>
        <v>0</v>
      </c>
    </row>
    <row r="178" spans="1:6" ht="12.75" customHeight="1" x14ac:dyDescent="0.25">
      <c r="A178" s="63">
        <v>323</v>
      </c>
      <c r="B178" s="65" t="s">
        <v>357</v>
      </c>
      <c r="C178" s="247" t="s">
        <v>358</v>
      </c>
      <c r="D178" s="60">
        <f t="shared" ref="D178:E178" si="35">SUM(D179:D187)</f>
        <v>44588.840000000004</v>
      </c>
      <c r="E178" s="60">
        <f t="shared" si="35"/>
        <v>65898.539999999994</v>
      </c>
      <c r="F178" s="45">
        <f t="shared" si="26"/>
        <v>147.79155501690556</v>
      </c>
    </row>
    <row r="179" spans="1:6" ht="12.75" customHeight="1" x14ac:dyDescent="0.25">
      <c r="A179" s="63">
        <v>3231</v>
      </c>
      <c r="B179" s="65" t="s">
        <v>359</v>
      </c>
      <c r="C179" s="247" t="s">
        <v>360</v>
      </c>
      <c r="D179" s="194">
        <v>818.15</v>
      </c>
      <c r="E179" s="194">
        <v>3408.54</v>
      </c>
      <c r="F179" s="45">
        <f t="shared" si="26"/>
        <v>416.61553504858529</v>
      </c>
    </row>
    <row r="180" spans="1:6" ht="12.75" customHeight="1" x14ac:dyDescent="0.25">
      <c r="A180" s="63">
        <v>3232</v>
      </c>
      <c r="B180" s="65" t="s">
        <v>361</v>
      </c>
      <c r="C180" s="247" t="s">
        <v>362</v>
      </c>
      <c r="D180" s="194">
        <v>5678.99</v>
      </c>
      <c r="E180" s="194">
        <v>11287.08</v>
      </c>
      <c r="F180" s="45">
        <f t="shared" si="26"/>
        <v>198.75153856583654</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19056.41</v>
      </c>
      <c r="E182" s="194">
        <v>8190.58</v>
      </c>
      <c r="F182" s="45">
        <f t="shared" si="26"/>
        <v>42.980708328588648</v>
      </c>
    </row>
    <row r="183" spans="1:6" ht="12.75" customHeight="1" x14ac:dyDescent="0.25">
      <c r="A183" s="63">
        <v>3235</v>
      </c>
      <c r="B183" s="64" t="s">
        <v>367</v>
      </c>
      <c r="C183" s="247" t="s">
        <v>368</v>
      </c>
      <c r="D183" s="194">
        <v>3342.53</v>
      </c>
      <c r="E183" s="194">
        <v>6807.28</v>
      </c>
      <c r="F183" s="45">
        <f t="shared" si="26"/>
        <v>203.65651168426311</v>
      </c>
    </row>
    <row r="184" spans="1:6" ht="12.75" customHeight="1" x14ac:dyDescent="0.25">
      <c r="A184" s="63">
        <v>3236</v>
      </c>
      <c r="B184" s="64" t="s">
        <v>369</v>
      </c>
      <c r="C184" s="247" t="s">
        <v>370</v>
      </c>
      <c r="D184" s="194">
        <v>7036.1</v>
      </c>
      <c r="E184" s="194"/>
      <c r="F184" s="45">
        <f t="shared" si="26"/>
        <v>0</v>
      </c>
    </row>
    <row r="185" spans="1:6" ht="12.75" customHeight="1" x14ac:dyDescent="0.25">
      <c r="A185" s="63">
        <v>3237</v>
      </c>
      <c r="B185" s="64" t="s">
        <v>371</v>
      </c>
      <c r="C185" s="247" t="s">
        <v>372</v>
      </c>
      <c r="D185" s="194">
        <v>0</v>
      </c>
      <c r="E185" s="194">
        <v>25580.18</v>
      </c>
      <c r="F185" s="45" t="str">
        <f t="shared" si="26"/>
        <v>-</v>
      </c>
    </row>
    <row r="186" spans="1:6" ht="12.75" customHeight="1" x14ac:dyDescent="0.25">
      <c r="A186" s="63">
        <v>3238</v>
      </c>
      <c r="B186" s="64" t="s">
        <v>373</v>
      </c>
      <c r="C186" s="247" t="s">
        <v>374</v>
      </c>
      <c r="D186" s="194">
        <v>2887.3</v>
      </c>
      <c r="E186" s="194">
        <v>6327.65</v>
      </c>
      <c r="F186" s="45">
        <f t="shared" si="26"/>
        <v>219.15457347695076</v>
      </c>
    </row>
    <row r="187" spans="1:6" ht="12.75" customHeight="1" x14ac:dyDescent="0.25">
      <c r="A187" s="63">
        <v>3239</v>
      </c>
      <c r="B187" s="64" t="s">
        <v>375</v>
      </c>
      <c r="C187" s="247" t="s">
        <v>376</v>
      </c>
      <c r="D187" s="194">
        <v>5769.36</v>
      </c>
      <c r="E187" s="194">
        <v>4297.2299999999996</v>
      </c>
      <c r="F187" s="45">
        <f t="shared" si="26"/>
        <v>74.483651566204912</v>
      </c>
    </row>
    <row r="188" spans="1:6" ht="12.75" customHeight="1" x14ac:dyDescent="0.25">
      <c r="A188" s="63">
        <v>324</v>
      </c>
      <c r="B188" s="64" t="s">
        <v>377</v>
      </c>
      <c r="C188" s="247" t="s">
        <v>378</v>
      </c>
      <c r="D188" s="194">
        <v>6086.82</v>
      </c>
      <c r="E188" s="194">
        <v>5455.24</v>
      </c>
      <c r="F188" s="45">
        <f t="shared" si="26"/>
        <v>89.623810134027295</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25295.56</v>
      </c>
      <c r="E194" s="60">
        <f t="shared" si="36"/>
        <v>22538.66</v>
      </c>
      <c r="F194" s="45">
        <f t="shared" si="26"/>
        <v>89.101249389220868</v>
      </c>
    </row>
    <row r="195" spans="1:6" ht="12.75" customHeight="1" x14ac:dyDescent="0.25">
      <c r="A195" s="63">
        <v>3291</v>
      </c>
      <c r="B195" s="183" t="s">
        <v>391</v>
      </c>
      <c r="C195" s="247" t="s">
        <v>392</v>
      </c>
      <c r="D195" s="194">
        <v>3052.9</v>
      </c>
      <c r="E195" s="194">
        <v>3024.1</v>
      </c>
      <c r="F195" s="45">
        <f t="shared" si="26"/>
        <v>99.056634675226832</v>
      </c>
    </row>
    <row r="196" spans="1:6" ht="12.75" customHeight="1" x14ac:dyDescent="0.25">
      <c r="A196" s="63">
        <v>3292</v>
      </c>
      <c r="B196" s="64" t="s">
        <v>393</v>
      </c>
      <c r="C196" s="247" t="s">
        <v>394</v>
      </c>
      <c r="D196" s="194">
        <v>388</v>
      </c>
      <c r="E196" s="194">
        <v>2515.36</v>
      </c>
      <c r="F196" s="45">
        <f t="shared" si="26"/>
        <v>648.28865979381453</v>
      </c>
    </row>
    <row r="197" spans="1:6" ht="12.75" customHeight="1" x14ac:dyDescent="0.25">
      <c r="A197" s="63">
        <v>3293</v>
      </c>
      <c r="B197" s="64" t="s">
        <v>395</v>
      </c>
      <c r="C197" s="247" t="s">
        <v>396</v>
      </c>
      <c r="D197" s="194">
        <v>12777.14</v>
      </c>
      <c r="E197" s="194">
        <v>6814.78</v>
      </c>
      <c r="F197" s="45">
        <f t="shared" si="26"/>
        <v>53.335723017827149</v>
      </c>
    </row>
    <row r="198" spans="1:6" ht="12.75" customHeight="1" x14ac:dyDescent="0.25">
      <c r="A198" s="63">
        <v>3294</v>
      </c>
      <c r="B198" s="64" t="s">
        <v>397</v>
      </c>
      <c r="C198" s="247" t="s">
        <v>398</v>
      </c>
      <c r="D198" s="194">
        <v>85</v>
      </c>
      <c r="E198" s="194">
        <v>40</v>
      </c>
      <c r="F198" s="45">
        <f t="shared" si="26"/>
        <v>47.058823529411761</v>
      </c>
    </row>
    <row r="199" spans="1:6" ht="12.75" customHeight="1" x14ac:dyDescent="0.25">
      <c r="A199" s="63">
        <v>3295</v>
      </c>
      <c r="B199" s="64" t="s">
        <v>399</v>
      </c>
      <c r="C199" s="247" t="s">
        <v>400</v>
      </c>
      <c r="D199" s="194">
        <v>6371.39</v>
      </c>
      <c r="E199" s="194">
        <v>462.78</v>
      </c>
      <c r="F199" s="45">
        <f t="shared" si="26"/>
        <v>7.2634071999987437</v>
      </c>
    </row>
    <row r="200" spans="1:6" ht="12.75" customHeight="1" x14ac:dyDescent="0.25">
      <c r="A200" s="63" t="s">
        <v>401</v>
      </c>
      <c r="B200" s="64" t="s">
        <v>402</v>
      </c>
      <c r="C200" s="247" t="s">
        <v>401</v>
      </c>
      <c r="D200" s="194">
        <v>0</v>
      </c>
      <c r="E200" s="194">
        <v>99.55</v>
      </c>
      <c r="F200" s="45" t="str">
        <f t="shared" si="26"/>
        <v>-</v>
      </c>
    </row>
    <row r="201" spans="1:6" ht="12.75" customHeight="1" x14ac:dyDescent="0.25">
      <c r="A201" s="63">
        <v>3299</v>
      </c>
      <c r="B201" s="64" t="s">
        <v>403</v>
      </c>
      <c r="C201" s="247" t="s">
        <v>404</v>
      </c>
      <c r="D201" s="194">
        <v>2621.13</v>
      </c>
      <c r="E201" s="194">
        <v>9582.09</v>
      </c>
      <c r="F201" s="45">
        <f t="shared" si="26"/>
        <v>365.57095603804464</v>
      </c>
    </row>
    <row r="202" spans="1:6" ht="12.75" customHeight="1" x14ac:dyDescent="0.25">
      <c r="A202" s="63">
        <v>34</v>
      </c>
      <c r="B202" s="183" t="s">
        <v>405</v>
      </c>
      <c r="C202" s="247" t="s">
        <v>406</v>
      </c>
      <c r="D202" s="60">
        <f t="shared" ref="D202:E202" si="37">D203+D208+D216</f>
        <v>1622.3799999999999</v>
      </c>
      <c r="E202" s="60">
        <f t="shared" si="37"/>
        <v>5704.01</v>
      </c>
      <c r="F202" s="45">
        <f t="shared" si="26"/>
        <v>351.5828597492573</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1622.3799999999999</v>
      </c>
      <c r="E216" s="60">
        <f t="shared" si="40"/>
        <v>5704.01</v>
      </c>
      <c r="F216" s="45">
        <f t="shared" si="26"/>
        <v>351.5828597492573</v>
      </c>
    </row>
    <row r="217" spans="1:6" ht="12.75" customHeight="1" x14ac:dyDescent="0.25">
      <c r="A217" s="63">
        <v>3431</v>
      </c>
      <c r="B217" s="182" t="s">
        <v>435</v>
      </c>
      <c r="C217" s="247" t="s">
        <v>436</v>
      </c>
      <c r="D217" s="194">
        <v>1506.09</v>
      </c>
      <c r="E217" s="194">
        <v>1973.64</v>
      </c>
      <c r="F217" s="45">
        <f t="shared" si="26"/>
        <v>131.04396151624405</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53.22</v>
      </c>
      <c r="E219" s="194">
        <v>11.08</v>
      </c>
      <c r="F219" s="45">
        <f t="shared" si="26"/>
        <v>20.819240886884629</v>
      </c>
    </row>
    <row r="220" spans="1:6" ht="12.75" customHeight="1" x14ac:dyDescent="0.25">
      <c r="A220" s="63">
        <v>3434</v>
      </c>
      <c r="B220" s="65" t="s">
        <v>441</v>
      </c>
      <c r="C220" s="247" t="s">
        <v>442</v>
      </c>
      <c r="D220" s="194">
        <v>63.07</v>
      </c>
      <c r="E220" s="194">
        <v>3719.29</v>
      </c>
      <c r="F220" s="45">
        <f t="shared" si="26"/>
        <v>5897.0826066275567</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2240</v>
      </c>
      <c r="E262" s="60">
        <f t="shared" si="55"/>
        <v>3370</v>
      </c>
      <c r="F262" s="45">
        <f t="shared" ref="F262:F268" si="56">IF(D262&lt;&gt;0,IF(E262/D262&gt;=100,"&gt;&gt;100",E262/D262*100),"-")</f>
        <v>150.44642857142858</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2240</v>
      </c>
      <c r="E269" s="60">
        <f t="shared" si="58"/>
        <v>3370</v>
      </c>
      <c r="F269" s="45">
        <f t="shared" ref="F269:F272" si="59">IF(D269&lt;&gt;0,IF(E269/D269&gt;=100,"&gt;&gt;100",E269/D269*100),"-")</f>
        <v>150.44642857142858</v>
      </c>
    </row>
    <row r="270" spans="1:6" ht="12.75" customHeight="1" x14ac:dyDescent="0.25">
      <c r="A270" s="63">
        <v>3721</v>
      </c>
      <c r="B270" s="65" t="s">
        <v>532</v>
      </c>
      <c r="C270" s="247" t="s">
        <v>533</v>
      </c>
      <c r="D270" s="194">
        <v>2240</v>
      </c>
      <c r="E270" s="194">
        <v>3370</v>
      </c>
      <c r="F270" s="45">
        <f t="shared" si="59"/>
        <v>150.44642857142858</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2950</v>
      </c>
      <c r="E273" s="60">
        <f t="shared" si="60"/>
        <v>926.57</v>
      </c>
      <c r="F273" s="45">
        <f t="shared" ref="F273:F277" si="61">IF(D273&lt;&gt;0,IF(E273/D273&gt;=100,"&gt;&gt;100",E273/D273*100),"-")</f>
        <v>31.40915254237288</v>
      </c>
    </row>
    <row r="274" spans="1:6" ht="12.75" customHeight="1" x14ac:dyDescent="0.25">
      <c r="A274" s="63">
        <v>381</v>
      </c>
      <c r="B274" s="64" t="s">
        <v>540</v>
      </c>
      <c r="C274" s="247" t="s">
        <v>541</v>
      </c>
      <c r="D274" s="60">
        <f t="shared" ref="D274:E274" si="62">SUM(D275:D277)</f>
        <v>2950</v>
      </c>
      <c r="E274" s="60">
        <f t="shared" si="62"/>
        <v>926.57</v>
      </c>
      <c r="F274" s="45">
        <f t="shared" si="61"/>
        <v>31.40915254237288</v>
      </c>
    </row>
    <row r="275" spans="1:6" ht="12.75" customHeight="1" x14ac:dyDescent="0.25">
      <c r="A275" s="63">
        <v>3811</v>
      </c>
      <c r="B275" s="64" t="s">
        <v>542</v>
      </c>
      <c r="C275" s="247" t="s">
        <v>543</v>
      </c>
      <c r="D275" s="194">
        <v>2950</v>
      </c>
      <c r="E275" s="194">
        <v>926.57</v>
      </c>
      <c r="F275" s="45">
        <f t="shared" si="61"/>
        <v>31.40915254237288</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2008807.23</v>
      </c>
      <c r="E299" s="60">
        <f>E152-E297+E298</f>
        <v>2251551.5099999998</v>
      </c>
      <c r="F299" s="45">
        <f t="shared" si="68"/>
        <v>112.08400071319933</v>
      </c>
    </row>
    <row r="300" spans="1:6" ht="12.75" customHeight="1" x14ac:dyDescent="0.25">
      <c r="A300" s="63" t="s">
        <v>581</v>
      </c>
      <c r="B300" s="64" t="s">
        <v>592</v>
      </c>
      <c r="C300" s="247" t="s">
        <v>593</v>
      </c>
      <c r="D300" s="60">
        <f>IF(D6&gt;=D299,D6-D299,0)</f>
        <v>85151.700000000186</v>
      </c>
      <c r="E300" s="60">
        <f>IF(E6&gt;=E299,E6-E299,0)</f>
        <v>44295.160000000149</v>
      </c>
      <c r="F300" s="45">
        <f t="shared" si="68"/>
        <v>52.019114122207846</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0</v>
      </c>
      <c r="E302" s="194">
        <v>134499.75</v>
      </c>
      <c r="F302" s="45" t="str">
        <f t="shared" si="68"/>
        <v>-</v>
      </c>
    </row>
    <row r="303" spans="1:6" ht="12.75" customHeight="1" x14ac:dyDescent="0.25">
      <c r="A303" s="63">
        <v>92221</v>
      </c>
      <c r="B303" s="64" t="s">
        <v>598</v>
      </c>
      <c r="C303" s="247" t="s">
        <v>599</v>
      </c>
      <c r="D303" s="194">
        <v>27352.6</v>
      </c>
      <c r="E303" s="194">
        <v>0</v>
      </c>
      <c r="F303" s="45">
        <f t="shared" si="68"/>
        <v>0</v>
      </c>
    </row>
    <row r="304" spans="1:6" ht="12.75" customHeight="1" x14ac:dyDescent="0.25">
      <c r="A304" s="63">
        <v>96</v>
      </c>
      <c r="B304" s="220" t="s">
        <v>600</v>
      </c>
      <c r="C304" s="247" t="s">
        <v>601</v>
      </c>
      <c r="D304" s="194">
        <v>0</v>
      </c>
      <c r="E304" s="194">
        <v>182644.32</v>
      </c>
      <c r="F304" s="45" t="str">
        <f t="shared" si="68"/>
        <v>-</v>
      </c>
    </row>
    <row r="305" spans="1:6" ht="12" x14ac:dyDescent="0.25">
      <c r="A305" s="63">
        <v>9661</v>
      </c>
      <c r="B305" s="220" t="s">
        <v>602</v>
      </c>
      <c r="C305" s="247" t="s">
        <v>603</v>
      </c>
      <c r="D305" s="194">
        <v>0</v>
      </c>
      <c r="E305" s="194">
        <v>18021.75</v>
      </c>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45852.19</v>
      </c>
      <c r="E360" s="60">
        <f t="shared" si="86"/>
        <v>78073.039999999994</v>
      </c>
      <c r="F360" s="45">
        <f t="shared" si="72"/>
        <v>170.27112554493033</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45852.19</v>
      </c>
      <c r="E373" s="60">
        <f t="shared" si="90"/>
        <v>78073.039999999994</v>
      </c>
      <c r="F373" s="45">
        <f t="shared" si="72"/>
        <v>170.27112554493033</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394.3</v>
      </c>
      <c r="E379" s="60">
        <f t="shared" si="92"/>
        <v>7869.1100000000006</v>
      </c>
      <c r="F379" s="45">
        <f t="shared" si="72"/>
        <v>1995.7164595485672</v>
      </c>
    </row>
    <row r="380" spans="1:6" ht="12.75" customHeight="1" x14ac:dyDescent="0.25">
      <c r="A380" s="63">
        <v>4221</v>
      </c>
      <c r="B380" s="64" t="s">
        <v>647</v>
      </c>
      <c r="C380" s="247" t="s">
        <v>739</v>
      </c>
      <c r="D380" s="194">
        <v>394.3</v>
      </c>
      <c r="E380" s="194">
        <v>5887.97</v>
      </c>
      <c r="F380" s="45">
        <f t="shared" si="72"/>
        <v>1493.2716205934569</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v>1381.15</v>
      </c>
      <c r="F384" s="71" t="str">
        <f t="shared" si="72"/>
        <v>-</v>
      </c>
    </row>
    <row r="385" spans="1:6" ht="12.75" customHeight="1" x14ac:dyDescent="0.25">
      <c r="A385" s="63">
        <v>4226</v>
      </c>
      <c r="B385" s="64" t="s">
        <v>657</v>
      </c>
      <c r="C385" s="247" t="s">
        <v>745</v>
      </c>
      <c r="D385" s="194">
        <v>0</v>
      </c>
      <c r="E385" s="194">
        <v>599.99</v>
      </c>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45457.89</v>
      </c>
      <c r="E393" s="60">
        <f t="shared" si="94"/>
        <v>70203.929999999993</v>
      </c>
      <c r="F393" s="45">
        <f t="shared" si="72"/>
        <v>154.43728250475328</v>
      </c>
    </row>
    <row r="394" spans="1:6" ht="12.75" customHeight="1" x14ac:dyDescent="0.25">
      <c r="A394" s="63">
        <v>4241</v>
      </c>
      <c r="B394" s="64" t="s">
        <v>756</v>
      </c>
      <c r="C394" s="247" t="s">
        <v>757</v>
      </c>
      <c r="D394" s="194">
        <v>45457.89</v>
      </c>
      <c r="E394" s="194">
        <v>70203.929999999993</v>
      </c>
      <c r="F394" s="45">
        <f t="shared" si="72"/>
        <v>154.43728250475328</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45852.19</v>
      </c>
      <c r="E418" s="60">
        <f t="shared" si="102"/>
        <v>78073.039999999994</v>
      </c>
      <c r="F418" s="45">
        <f t="shared" si="72"/>
        <v>170.27112554493033</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224332.23</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2093958.9300000002</v>
      </c>
      <c r="E422" s="60">
        <f>E6+E308</f>
        <v>2295846.67</v>
      </c>
      <c r="F422" s="45">
        <f t="shared" si="72"/>
        <v>109.64143742781047</v>
      </c>
    </row>
    <row r="423" spans="1:6" ht="12.75" customHeight="1" x14ac:dyDescent="0.25">
      <c r="A423" s="63" t="s">
        <v>581</v>
      </c>
      <c r="B423" s="64" t="s">
        <v>804</v>
      </c>
      <c r="C423" s="247" t="s">
        <v>805</v>
      </c>
      <c r="D423" s="60">
        <f t="shared" ref="D423:E423" si="103">D299+D360</f>
        <v>2054659.42</v>
      </c>
      <c r="E423" s="60">
        <f t="shared" si="103"/>
        <v>2329624.5499999998</v>
      </c>
      <c r="F423" s="45">
        <f t="shared" si="72"/>
        <v>113.38251621283297</v>
      </c>
    </row>
    <row r="424" spans="1:6" ht="12.75" customHeight="1" x14ac:dyDescent="0.25">
      <c r="A424" s="63" t="s">
        <v>581</v>
      </c>
      <c r="B424" s="64" t="s">
        <v>806</v>
      </c>
      <c r="C424" s="247" t="s">
        <v>807</v>
      </c>
      <c r="D424" s="60">
        <f t="shared" ref="D424:E424" si="104">IF(D422&gt;=D423,D422-D423,0)</f>
        <v>39299.510000000242</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33777.879999999888</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27352.6</v>
      </c>
      <c r="E427" s="60">
        <f t="shared" si="107"/>
        <v>89832.48000000001</v>
      </c>
      <c r="F427" s="45">
        <f t="shared" si="72"/>
        <v>328.42391582518673</v>
      </c>
    </row>
    <row r="428" spans="1:6" ht="22.8" x14ac:dyDescent="0.25">
      <c r="A428" s="249" t="s">
        <v>815</v>
      </c>
      <c r="B428" s="243" t="s">
        <v>816</v>
      </c>
      <c r="C428" s="250" t="s">
        <v>817</v>
      </c>
      <c r="D428" s="81">
        <f t="shared" ref="D428:E428" si="108">D304+D421</f>
        <v>0</v>
      </c>
      <c r="E428" s="81">
        <f t="shared" si="108"/>
        <v>182644.32</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1494.71</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2093958.9300000002</v>
      </c>
      <c r="E643" s="60">
        <f>E422+E430</f>
        <v>2295846.67</v>
      </c>
      <c r="F643" s="45">
        <f t="shared" si="109"/>
        <v>109.64143742781047</v>
      </c>
    </row>
    <row r="644" spans="1:6" ht="12.75" customHeight="1" x14ac:dyDescent="0.25">
      <c r="A644" s="63" t="s">
        <v>581</v>
      </c>
      <c r="B644" s="64" t="s">
        <v>1237</v>
      </c>
      <c r="C644" s="247" t="s">
        <v>1238</v>
      </c>
      <c r="D644" s="60">
        <f>D423+D535</f>
        <v>2054659.42</v>
      </c>
      <c r="E644" s="60">
        <f>E423+E535</f>
        <v>2329624.5499999998</v>
      </c>
      <c r="F644" s="45">
        <f t="shared" si="109"/>
        <v>113.38251621283297</v>
      </c>
    </row>
    <row r="645" spans="1:6" ht="12.75" customHeight="1" x14ac:dyDescent="0.25">
      <c r="A645" s="63" t="s">
        <v>581</v>
      </c>
      <c r="B645" s="64" t="s">
        <v>1239</v>
      </c>
      <c r="C645" s="247" t="s">
        <v>1240</v>
      </c>
      <c r="D645" s="60">
        <f t="shared" ref="D645:E645" si="163">IF(D643&gt;=D644,D643-D644,0)</f>
        <v>39299.510000000242</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33777.879999999888</v>
      </c>
      <c r="F646" s="45" t="str">
        <f t="shared" si="109"/>
        <v>-</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27352.6</v>
      </c>
      <c r="E648" s="60">
        <f>IF(E427-E426+E642-E641&gt;=0,E427-E426+E642-E641,0)</f>
        <v>88337.77</v>
      </c>
      <c r="F648" s="45">
        <f t="shared" si="109"/>
        <v>322.95931648179698</v>
      </c>
    </row>
    <row r="649" spans="1:6" ht="22.8" x14ac:dyDescent="0.25">
      <c r="A649" s="63" t="s">
        <v>581</v>
      </c>
      <c r="B649" s="64" t="s">
        <v>1247</v>
      </c>
      <c r="C649" s="247" t="s">
        <v>1248</v>
      </c>
      <c r="D649" s="60">
        <f t="shared" ref="D649:E649" si="165">IF(D645+D647-D646-D648&gt;=0,D645+D647-D646-D648,0)</f>
        <v>11946.910000000244</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122115.64999999989</v>
      </c>
      <c r="F650" s="45" t="str">
        <f t="shared" si="109"/>
        <v>-</v>
      </c>
    </row>
    <row r="651" spans="1:6" ht="22.8" x14ac:dyDescent="0.25">
      <c r="A651" s="249" t="s">
        <v>1251</v>
      </c>
      <c r="B651" s="184" t="s">
        <v>1252</v>
      </c>
      <c r="C651" s="250" t="s">
        <v>1251</v>
      </c>
      <c r="D651" s="196">
        <v>86217.22</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74524.11</v>
      </c>
      <c r="E653" s="194">
        <v>76277.41</v>
      </c>
      <c r="F653" s="45">
        <f t="shared" ref="F653:F740" si="167">IF(D653&lt;&gt;0,IF(E653/D653&gt;=100,"&gt;&gt;100",E653/D653*100),"-")</f>
        <v>102.35266144070691</v>
      </c>
    </row>
    <row r="654" spans="1:6" ht="12.75" customHeight="1" x14ac:dyDescent="0.25">
      <c r="A654" s="63" t="s">
        <v>1256</v>
      </c>
      <c r="B654" s="64" t="s">
        <v>1257</v>
      </c>
      <c r="C654" s="247" t="s">
        <v>1256</v>
      </c>
      <c r="D654" s="194">
        <v>339156.13</v>
      </c>
      <c r="E654" s="194">
        <v>401827.28</v>
      </c>
      <c r="F654" s="45">
        <f t="shared" si="167"/>
        <v>118.47855440501695</v>
      </c>
    </row>
    <row r="655" spans="1:6" ht="12.75" customHeight="1" x14ac:dyDescent="0.25">
      <c r="A655" s="63" t="s">
        <v>1258</v>
      </c>
      <c r="B655" s="64" t="s">
        <v>1259</v>
      </c>
      <c r="C655" s="247" t="s">
        <v>1258</v>
      </c>
      <c r="D655" s="194">
        <v>337402.83</v>
      </c>
      <c r="E655" s="194">
        <v>398602.52</v>
      </c>
      <c r="F655" s="45">
        <f t="shared" si="167"/>
        <v>118.13846374673264</v>
      </c>
    </row>
    <row r="656" spans="1:6" ht="22.8" x14ac:dyDescent="0.25">
      <c r="A656" s="63">
        <v>11</v>
      </c>
      <c r="B656" s="64" t="s">
        <v>1260</v>
      </c>
      <c r="C656" s="247" t="s">
        <v>1261</v>
      </c>
      <c r="D656" s="60">
        <f t="shared" ref="D656:E656" si="168">+D653+D654-D655</f>
        <v>76277.409999999974</v>
      </c>
      <c r="E656" s="60">
        <f t="shared" si="168"/>
        <v>79502.170000000042</v>
      </c>
      <c r="F656" s="45">
        <f t="shared" si="167"/>
        <v>104.22767369788784</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56</v>
      </c>
      <c r="E658" s="253">
        <v>65</v>
      </c>
      <c r="F658" s="45">
        <f t="shared" si="167"/>
        <v>116.07142857142858</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49</v>
      </c>
      <c r="E660" s="253">
        <v>62</v>
      </c>
      <c r="F660" s="45">
        <f t="shared" si="167"/>
        <v>126.53061224489797</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1859.48</v>
      </c>
      <c r="E672" s="194"/>
      <c r="F672" s="45">
        <f t="shared" si="167"/>
        <v>0</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1850566.96</v>
      </c>
      <c r="E683" s="192">
        <v>2007950.81</v>
      </c>
      <c r="F683" s="71">
        <f t="shared" si="167"/>
        <v>108.50462876522988</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0</v>
      </c>
      <c r="E685" s="194">
        <v>650</v>
      </c>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2754.15</v>
      </c>
      <c r="E724" s="192">
        <v>291.5</v>
      </c>
      <c r="F724" s="71">
        <f t="shared" si="167"/>
        <v>10.584027739956065</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1214.69</v>
      </c>
      <c r="E733" s="192">
        <v>1324.32</v>
      </c>
      <c r="F733" s="71">
        <f t="shared" si="167"/>
        <v>109.0253480311849</v>
      </c>
    </row>
    <row r="734" spans="1:6" ht="12.75" customHeight="1" x14ac:dyDescent="0.25">
      <c r="A734" s="70">
        <v>32121</v>
      </c>
      <c r="B734" s="65" t="s">
        <v>1397</v>
      </c>
      <c r="C734" s="278" t="s">
        <v>1398</v>
      </c>
      <c r="D734" s="192">
        <v>9112.5400000000009</v>
      </c>
      <c r="E734" s="192">
        <v>21904.99</v>
      </c>
      <c r="F734" s="71">
        <f t="shared" si="167"/>
        <v>240.38292287331524</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7036.1</v>
      </c>
      <c r="E736" s="194"/>
      <c r="F736" s="45">
        <f t="shared" si="167"/>
        <v>0</v>
      </c>
    </row>
    <row r="737" spans="1:6" ht="12.75" customHeight="1" x14ac:dyDescent="0.25">
      <c r="A737" s="63" t="s">
        <v>1403</v>
      </c>
      <c r="B737" s="64" t="s">
        <v>1404</v>
      </c>
      <c r="C737" s="247" t="s">
        <v>1403</v>
      </c>
      <c r="D737" s="194">
        <v>0</v>
      </c>
      <c r="E737" s="194">
        <v>954.01</v>
      </c>
      <c r="F737" s="45" t="str">
        <f t="shared" si="167"/>
        <v>-</v>
      </c>
    </row>
    <row r="738" spans="1:6" ht="12.75" customHeight="1" x14ac:dyDescent="0.25">
      <c r="A738" s="63" t="s">
        <v>1405</v>
      </c>
      <c r="B738" s="64" t="s">
        <v>1406</v>
      </c>
      <c r="C738" s="247" t="s">
        <v>1405</v>
      </c>
      <c r="D738" s="194">
        <v>0</v>
      </c>
      <c r="E738" s="194">
        <v>782.35</v>
      </c>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5769.36</v>
      </c>
      <c r="E740" s="192">
        <v>0</v>
      </c>
      <c r="F740" s="71">
        <f t="shared" si="167"/>
        <v>0</v>
      </c>
    </row>
    <row r="741" spans="1:6" ht="12.75" customHeight="1" x14ac:dyDescent="0.25">
      <c r="A741" s="70">
        <v>32911</v>
      </c>
      <c r="B741" s="65" t="s">
        <v>1411</v>
      </c>
      <c r="C741" s="278" t="s">
        <v>1412</v>
      </c>
      <c r="D741" s="192">
        <v>3052.9</v>
      </c>
      <c r="E741" s="192">
        <v>3024.1</v>
      </c>
      <c r="F741" s="71">
        <f t="shared" ref="F741:F1006" si="169">IF(D741&lt;&gt;0,IF(E741/D741&gt;=100,"&gt;&gt;100",E741/D741*100),"-")</f>
        <v>99.056634675226832</v>
      </c>
    </row>
    <row r="742" spans="1:6" ht="12.75" customHeight="1" x14ac:dyDescent="0.25">
      <c r="A742" s="70" t="s">
        <v>1413</v>
      </c>
      <c r="B742" s="65" t="s">
        <v>1414</v>
      </c>
      <c r="C742" s="278" t="s">
        <v>1413</v>
      </c>
      <c r="D742" s="192">
        <v>388</v>
      </c>
      <c r="E742" s="192">
        <v>364</v>
      </c>
      <c r="F742" s="71">
        <f t="shared" si="169"/>
        <v>93.814432989690715</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c r="E744" s="192">
        <v>0</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v>1890</v>
      </c>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v>1480</v>
      </c>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2240</v>
      </c>
      <c r="E850" s="194"/>
      <c r="F850" s="45">
        <f t="shared" si="169"/>
        <v>0</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2950</v>
      </c>
      <c r="E856" s="194">
        <v>916</v>
      </c>
      <c r="F856" s="45">
        <f t="shared" si="169"/>
        <v>31.050847457627118</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K96" sqref="K96"/>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349021.06</v>
      </c>
      <c r="E6" s="180">
        <f t="shared" si="0"/>
        <v>382848.74</v>
      </c>
      <c r="F6" s="181">
        <f t="shared" ref="F6:F298" si="1">IF(D6&gt;0,IF(E6/D6&gt;=100,"&gt;&gt;100",E6/D6*100),"-")</f>
        <v>109.69216012351805</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104969.93000000002</v>
      </c>
      <c r="E7" s="79">
        <f t="shared" si="2"/>
        <v>108813.38</v>
      </c>
      <c r="F7" s="71">
        <f t="shared" si="1"/>
        <v>103.66147714874153</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213.45</v>
      </c>
      <c r="E8" s="79">
        <f>E9+E10-E11</f>
        <v>213.45</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213.45</v>
      </c>
      <c r="E10" s="192">
        <v>213.45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104310.96000000002</v>
      </c>
      <c r="E12" s="79">
        <f t="shared" si="3"/>
        <v>108154.51000000001</v>
      </c>
      <c r="F12" s="71">
        <f t="shared" si="1"/>
        <v>103.68470388921737</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9341.0000000000291</v>
      </c>
      <c r="E19" s="79">
        <f t="shared" si="5"/>
        <v>18016.360000000015</v>
      </c>
      <c r="F19" s="71">
        <f t="shared" si="1"/>
        <v>192.87399636013231</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131655.96</v>
      </c>
      <c r="E20" s="192">
        <v>138350.18</v>
      </c>
      <c r="F20" s="71">
        <f t="shared" si="1"/>
        <v>105.08463118570552</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2075.31</v>
      </c>
      <c r="E21" s="192">
        <v>2075.31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4938.17</v>
      </c>
      <c r="E22" s="192">
        <v>5358.07</v>
      </c>
      <c r="F22" s="71">
        <f t="shared" si="1"/>
        <v>108.50314995231025</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4433.76</v>
      </c>
      <c r="E25" s="192">
        <v>5033.75</v>
      </c>
      <c r="F25" s="71">
        <f t="shared" si="1"/>
        <v>113.53230666522319</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14577.01</v>
      </c>
      <c r="E26" s="192">
        <v>15538.26</v>
      </c>
      <c r="F26" s="71">
        <f t="shared" si="1"/>
        <v>106.59428785464233</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148339.21</v>
      </c>
      <c r="E28" s="192">
        <v>148339.21</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91692.84</v>
      </c>
      <c r="E35" s="79">
        <f t="shared" si="7"/>
        <v>90138.15</v>
      </c>
      <c r="F35" s="71">
        <f t="shared" si="1"/>
        <v>98.304458668746648</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91692.84</v>
      </c>
      <c r="E36" s="192">
        <v>161896.76999999999</v>
      </c>
      <c r="F36" s="71">
        <f t="shared" si="1"/>
        <v>176.56424427468926</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0</v>
      </c>
      <c r="E40" s="192">
        <v>71758.62</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3277.12</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3277.12</v>
      </c>
      <c r="E47" s="192">
        <v>3277.12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v>3277.12</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0</v>
      </c>
      <c r="E54" s="192">
        <v>566.54999999999995</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0</v>
      </c>
      <c r="E55" s="192">
        <v>566.54999999999995</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445.52</v>
      </c>
      <c r="E63" s="79">
        <f>SUM(E64:E68)</f>
        <v>445.42</v>
      </c>
      <c r="F63" s="71">
        <f>IF(D63&gt;0,IF(E63/D63&gt;=100,"&gt;&gt;100",E63/D63*100),"-")</f>
        <v>99.977554318549124</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445.52</v>
      </c>
      <c r="E64" s="192">
        <v>445.42</v>
      </c>
      <c r="F64" s="71">
        <f t="shared" si="1"/>
        <v>99.977554318549124</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244051.12999999998</v>
      </c>
      <c r="E69" s="79">
        <f>E70+E82+E88+E119+E135+E147+E165+E171</f>
        <v>274035.36</v>
      </c>
      <c r="F69" s="71">
        <f t="shared" si="1"/>
        <v>112.28604432194189</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76277.409999999989</v>
      </c>
      <c r="E70" s="79">
        <f t="shared" si="12"/>
        <v>79502.17</v>
      </c>
      <c r="F70" s="71">
        <f t="shared" si="1"/>
        <v>104.22767369788777</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76277.409999999989</v>
      </c>
      <c r="E71" s="79">
        <f t="shared" si="13"/>
        <v>79502.17</v>
      </c>
      <c r="F71" s="71">
        <f t="shared" si="1"/>
        <v>104.22767369788777</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76195.149999999994</v>
      </c>
      <c r="E73" s="192">
        <v>79502.17</v>
      </c>
      <c r="F73" s="71">
        <f t="shared" si="1"/>
        <v>104.34019750600925</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82.26</v>
      </c>
      <c r="E75" s="192">
        <v>0</v>
      </c>
      <c r="F75" s="71">
        <f t="shared" si="1"/>
        <v>0</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81556.5</v>
      </c>
      <c r="E82" s="79">
        <f>SUM(E83:E85)-E86+E87</f>
        <v>12220.61</v>
      </c>
      <c r="F82" s="71">
        <f t="shared" si="1"/>
        <v>14.984225659512118</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v>2668.53</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v>277.86</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81556.5</v>
      </c>
      <c r="E87" s="192">
        <v>9274.2199999999993</v>
      </c>
      <c r="F87" s="71">
        <f t="shared" si="1"/>
        <v>11.371527713916119</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0</v>
      </c>
      <c r="E147" s="79">
        <f t="shared" si="24"/>
        <v>182312.58000000002</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164622.57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164622.57</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v>17690.009999999998</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86217.22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86217.22</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349021.05999999994</v>
      </c>
      <c r="E176" s="79">
        <f>E177+E251</f>
        <v>382848.74</v>
      </c>
      <c r="F176" s="71">
        <f t="shared" si="1"/>
        <v>109.69216012351805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232104.21999999997</v>
      </c>
      <c r="E177" s="79">
        <f>E178+E197+E203+E219+E247+E248</f>
        <v>216326.76999999996</v>
      </c>
      <c r="F177" s="71">
        <f t="shared" si="1"/>
        <v>93.202428633137302</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227675.06999999998</v>
      </c>
      <c r="E178" s="79">
        <f>SUM(E179:E181)+E185+E186+SUM(E194:E196)</f>
        <v>170630.46999999997</v>
      </c>
      <c r="F178" s="71">
        <f t="shared" si="1"/>
        <v>74.944731542192997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122885.83</v>
      </c>
      <c r="E179" s="192">
        <v>165086.15</v>
      </c>
      <c r="F179" s="71">
        <f t="shared" si="1"/>
        <v>134.34107903246453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98183.15</v>
      </c>
      <c r="E180" s="192">
        <v>5202.34</v>
      </c>
      <c r="F180" s="71">
        <f t="shared" si="1"/>
        <v>5.2986077549966568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1304.55</v>
      </c>
      <c r="E181" s="79">
        <f t="shared" si="28"/>
        <v>198.18</v>
      </c>
      <c r="F181" s="71">
        <f t="shared" si="1"/>
        <v>15.191445325974476</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1304.55</v>
      </c>
      <c r="E184" s="192">
        <v>198.18</v>
      </c>
      <c r="F184" s="71">
        <f t="shared" si="1"/>
        <v>15.191445325974476</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1891.58</v>
      </c>
      <c r="E194" s="192">
        <v>40</v>
      </c>
      <c r="F194" s="71">
        <f t="shared" si="1"/>
        <v>2.114634326859028</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103.8</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3409.96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4429.1499999999996</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4429.1499999999996</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45696.3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116916.84</v>
      </c>
      <c r="E251" s="79">
        <f>+E252+E255-E264+E274+E291</f>
        <v>166521.97000000003</v>
      </c>
      <c r="F251" s="71">
        <f t="shared" si="1"/>
        <v>142.42770331459528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104969.93</v>
      </c>
      <c r="E252" s="79">
        <f>E253-E254</f>
        <v>105993.3</v>
      </c>
      <c r="F252" s="71">
        <f t="shared" si="1"/>
        <v>100.97491729298096</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104969.93</v>
      </c>
      <c r="E253" s="192">
        <v>107285.7</v>
      </c>
      <c r="F253" s="71">
        <f t="shared" si="1"/>
        <v>102.20612703085541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1292.4000000000001</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11946.91</v>
      </c>
      <c r="E255" s="79">
        <f>E256-E260</f>
        <v>-122115.65</v>
      </c>
      <c r="F255" s="71">
        <f t="shared" si="1"/>
        <v>-1022.152590083963</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11946.91</v>
      </c>
      <c r="E256" s="79">
        <f>SUM(E257:E259)</f>
        <v>178965.47</v>
      </c>
      <c r="F256" s="71">
        <f t="shared" si="1"/>
        <v>1498.006346410913</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11946.91</v>
      </c>
      <c r="E257" s="192">
        <v>177470.76</v>
      </c>
      <c r="F257" s="71">
        <f t="shared" si="1"/>
        <v>1485.49507780673</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1494.71</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301081.12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301081.12</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0</v>
      </c>
      <c r="E274" s="79">
        <f>SUM(E275:E277)+SUM(E286:E290)</f>
        <v>182644.32</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164622.57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164622.57</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v>18021.75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8999.75</v>
      </c>
      <c r="E297" s="79">
        <f t="shared" si="42"/>
        <v>58744.74</v>
      </c>
      <c r="F297" s="71">
        <f t="shared" si="1"/>
        <v>652.73746492958139</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8999.75</v>
      </c>
      <c r="E298" s="193">
        <v>58744.74</v>
      </c>
      <c r="F298" s="75">
        <f t="shared" si="1"/>
        <v>652.73746492958139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v>164622.57</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v>17690.009999999998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81556.5</v>
      </c>
      <c r="E308" s="192">
        <v>7774.22</v>
      </c>
      <c r="F308" s="71">
        <f t="shared" si="43"/>
        <v>9.5323119555155014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v>1500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227675.07</v>
      </c>
      <c r="E336" s="192">
        <v>170630.47</v>
      </c>
      <c r="F336" s="71">
        <f t="shared" si="43"/>
        <v>74.944731542192997</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4429.1499999999996</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v>38791.74</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192">
        <v>277.86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6626.7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336.68</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8999.75</v>
      </c>
      <c r="E387" s="192">
        <v>8999.75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c r="E396" s="288">
        <v>49744.99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L115" sqref="L115"/>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2054659.42</v>
      </c>
      <c r="E114" s="60">
        <f t="shared" si="22"/>
        <v>2329624.5499999998</v>
      </c>
      <c r="F114" s="45">
        <f t="shared" si="1"/>
        <v>113.38251621283297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2054659.42</v>
      </c>
      <c r="E118" s="60">
        <f t="shared" si="24"/>
        <v>2329624.5499999998</v>
      </c>
      <c r="F118" s="45">
        <f t="shared" si="1"/>
        <v>113.38251621283297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2054659.42</v>
      </c>
      <c r="E120" s="194">
        <v>2329624.5499999998</v>
      </c>
      <c r="F120" s="45">
        <f t="shared" si="1"/>
        <v>113.38251621283297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2054659.42</v>
      </c>
      <c r="E141" s="81">
        <f t="shared" si="28"/>
        <v>2329624.5499999998</v>
      </c>
      <c r="F141" s="61">
        <f t="shared" si="1"/>
        <v>113.38251621283297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F13" sqref="F13"/>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806.25</v>
      </c>
      <c r="E5" s="82">
        <f t="shared" si="0"/>
        <v>0</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806.25</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806.25</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806.25</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109" sqref="D109"/>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554750.39</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1916624.0100000002</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1753624.4200000002</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1647842.66</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83553.58</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1925.84</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10475.57</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1019.8</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8806.9699999999993</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105917.03</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57082.559999999998</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2255047.63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2133315.19</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1887510.6</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196782.45</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3032.21</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12327.15</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916</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32746.78</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110346.18</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11386.26</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216326.77000000048</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170630.46999999997</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170630.46999999997</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165086.15</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v>165086.15</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5202.34</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358.18</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v>4844.16</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198.18</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v>198.18</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40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v>40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103.8</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v>103.8</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45696.3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45696.3</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16699</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2026-01-30T16:27:47Z</cp:lastPrinted>
  <dcterms:created xsi:type="dcterms:W3CDTF">2022-04-01T05:14:30Z</dcterms:created>
  <dcterms:modified xsi:type="dcterms:W3CDTF">2026-02-01T17:45:18Z</dcterms:modified>
</cp:coreProperties>
</file>