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l\"/>
    </mc:Choice>
  </mc:AlternateContent>
  <bookViews>
    <workbookView xWindow="0" yWindow="0" windowWidth="28800" windowHeight="12330"/>
  </bookViews>
  <sheets>
    <sheet name="PRIHODI" sheetId="26" r:id="rId1"/>
    <sheet name="RASHODI" sheetId="19" r:id="rId2"/>
    <sheet name="OBRAZLOŽENJE" sheetId="5" r:id="rId3"/>
  </sheets>
  <definedNames>
    <definedName name="_xlnm.Print_Area" localSheetId="0">PRIHODI!$A$1:$N$132</definedName>
    <definedName name="_xlnm.Print_Area" localSheetId="1">RASHODI!$A$1:$O$174</definedName>
  </definedNames>
  <calcPr calcId="162913"/>
</workbook>
</file>

<file path=xl/calcChain.xml><?xml version="1.0" encoding="utf-8"?>
<calcChain xmlns="http://schemas.openxmlformats.org/spreadsheetml/2006/main">
  <c r="N131" i="26" l="1"/>
  <c r="M131" i="26"/>
  <c r="L131" i="26"/>
  <c r="K131" i="26"/>
  <c r="J131" i="26"/>
  <c r="I131" i="26"/>
  <c r="H131" i="26"/>
  <c r="G131" i="26"/>
  <c r="F131" i="26"/>
  <c r="E131" i="26"/>
  <c r="D131" i="26"/>
  <c r="F128" i="26"/>
  <c r="C128" i="26" s="1"/>
  <c r="F127" i="26"/>
  <c r="C127" i="26" s="1"/>
  <c r="F126" i="26"/>
  <c r="N125" i="26"/>
  <c r="M125" i="26"/>
  <c r="L125" i="26"/>
  <c r="K125" i="26"/>
  <c r="J125" i="26"/>
  <c r="I125" i="26"/>
  <c r="H125" i="26"/>
  <c r="G125" i="26"/>
  <c r="E125" i="26"/>
  <c r="D125" i="26"/>
  <c r="F124" i="26"/>
  <c r="C124" i="26" s="1"/>
  <c r="F123" i="26"/>
  <c r="C123" i="26" s="1"/>
  <c r="F122" i="26"/>
  <c r="C122" i="26" s="1"/>
  <c r="C121" i="26" s="1"/>
  <c r="N121" i="26"/>
  <c r="N118" i="26" s="1"/>
  <c r="M121" i="26"/>
  <c r="M118" i="26" s="1"/>
  <c r="L121" i="26"/>
  <c r="K121" i="26"/>
  <c r="J121" i="26"/>
  <c r="J118" i="26" s="1"/>
  <c r="I121" i="26"/>
  <c r="I118" i="26" s="1"/>
  <c r="H121" i="26"/>
  <c r="G121" i="26"/>
  <c r="F121" i="26"/>
  <c r="E121" i="26"/>
  <c r="E118" i="26" s="1"/>
  <c r="D121" i="26"/>
  <c r="F120" i="26"/>
  <c r="N119" i="26"/>
  <c r="M119" i="26"/>
  <c r="L119" i="26"/>
  <c r="K119" i="26"/>
  <c r="J119" i="26"/>
  <c r="I119" i="26"/>
  <c r="H119" i="26"/>
  <c r="G119" i="26"/>
  <c r="E119" i="26"/>
  <c r="D119" i="26"/>
  <c r="D118" i="26" s="1"/>
  <c r="L118" i="26"/>
  <c r="K118" i="26"/>
  <c r="H118" i="26"/>
  <c r="G118" i="26"/>
  <c r="F117" i="26"/>
  <c r="C117" i="26" s="1"/>
  <c r="C116" i="26" s="1"/>
  <c r="C115" i="26" s="1"/>
  <c r="N116" i="26"/>
  <c r="M116" i="26"/>
  <c r="L116" i="26"/>
  <c r="K116" i="26"/>
  <c r="J116" i="26"/>
  <c r="I116" i="26"/>
  <c r="H116" i="26"/>
  <c r="G116" i="26"/>
  <c r="F116" i="26"/>
  <c r="E116" i="26"/>
  <c r="D116" i="26"/>
  <c r="N115" i="26"/>
  <c r="M115" i="26"/>
  <c r="L115" i="26"/>
  <c r="K115" i="26"/>
  <c r="J115" i="26"/>
  <c r="I115" i="26"/>
  <c r="H115" i="26"/>
  <c r="G115" i="26"/>
  <c r="F115" i="26"/>
  <c r="E115" i="26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F112" i="26"/>
  <c r="C112" i="26" s="1"/>
  <c r="C111" i="26" s="1"/>
  <c r="N111" i="26"/>
  <c r="N108" i="26" s="1"/>
  <c r="M111" i="26"/>
  <c r="M108" i="26" s="1"/>
  <c r="M107" i="26" s="1"/>
  <c r="L111" i="26"/>
  <c r="K111" i="26"/>
  <c r="J111" i="26"/>
  <c r="J108" i="26" s="1"/>
  <c r="I111" i="26"/>
  <c r="I108" i="26" s="1"/>
  <c r="I107" i="26" s="1"/>
  <c r="H111" i="26"/>
  <c r="G111" i="26"/>
  <c r="F111" i="26"/>
  <c r="E111" i="26"/>
  <c r="E108" i="26" s="1"/>
  <c r="E107" i="26" s="1"/>
  <c r="D111" i="26"/>
  <c r="F110" i="26"/>
  <c r="N109" i="26"/>
  <c r="M109" i="26"/>
  <c r="L109" i="26"/>
  <c r="K109" i="26"/>
  <c r="J109" i="26"/>
  <c r="I109" i="26"/>
  <c r="H109" i="26"/>
  <c r="G109" i="26"/>
  <c r="E109" i="26"/>
  <c r="D109" i="26"/>
  <c r="D108" i="26" s="1"/>
  <c r="D107" i="26" s="1"/>
  <c r="L108" i="26"/>
  <c r="L107" i="26" s="1"/>
  <c r="K108" i="26"/>
  <c r="H108" i="26"/>
  <c r="G108" i="26"/>
  <c r="K107" i="26"/>
  <c r="H107" i="26"/>
  <c r="G107" i="26"/>
  <c r="N105" i="26"/>
  <c r="M105" i="26"/>
  <c r="L105" i="26"/>
  <c r="K105" i="26"/>
  <c r="J105" i="26"/>
  <c r="I105" i="26"/>
  <c r="H105" i="26"/>
  <c r="G105" i="26"/>
  <c r="E105" i="26"/>
  <c r="D105" i="26"/>
  <c r="F103" i="26"/>
  <c r="C103" i="26"/>
  <c r="F102" i="26"/>
  <c r="C102" i="26" s="1"/>
  <c r="F101" i="26"/>
  <c r="C101" i="26"/>
  <c r="N100" i="26"/>
  <c r="M100" i="26"/>
  <c r="L100" i="26"/>
  <c r="K100" i="26"/>
  <c r="J100" i="26"/>
  <c r="I100" i="26"/>
  <c r="H100" i="26"/>
  <c r="G100" i="26"/>
  <c r="G99" i="26" s="1"/>
  <c r="F100" i="26"/>
  <c r="F99" i="26" s="1"/>
  <c r="E100" i="26"/>
  <c r="D100" i="26"/>
  <c r="C100" i="26"/>
  <c r="N99" i="26"/>
  <c r="M99" i="26"/>
  <c r="L99" i="26"/>
  <c r="K99" i="26"/>
  <c r="J99" i="26"/>
  <c r="I99" i="26"/>
  <c r="H99" i="26"/>
  <c r="E99" i="26"/>
  <c r="D99" i="26"/>
  <c r="C99" i="26"/>
  <c r="F98" i="26"/>
  <c r="C98" i="26" s="1"/>
  <c r="F97" i="26"/>
  <c r="C97" i="26" s="1"/>
  <c r="F96" i="26"/>
  <c r="N95" i="26"/>
  <c r="M95" i="26"/>
  <c r="L95" i="26"/>
  <c r="K95" i="26"/>
  <c r="J95" i="26"/>
  <c r="I95" i="26"/>
  <c r="H95" i="26"/>
  <c r="G95" i="26"/>
  <c r="E95" i="26"/>
  <c r="D95" i="26"/>
  <c r="F94" i="26"/>
  <c r="C94" i="26" s="1"/>
  <c r="F93" i="26"/>
  <c r="C93" i="26" s="1"/>
  <c r="F92" i="26"/>
  <c r="C92" i="26" s="1"/>
  <c r="F91" i="26"/>
  <c r="N90" i="26"/>
  <c r="M90" i="26"/>
  <c r="L90" i="26"/>
  <c r="K90" i="26"/>
  <c r="J90" i="26"/>
  <c r="I90" i="26"/>
  <c r="H90" i="26"/>
  <c r="G90" i="26"/>
  <c r="E90" i="26"/>
  <c r="D90" i="26"/>
  <c r="F89" i="26"/>
  <c r="C89" i="26" s="1"/>
  <c r="C88" i="26" s="1"/>
  <c r="N88" i="26"/>
  <c r="M88" i="26"/>
  <c r="L88" i="26"/>
  <c r="K88" i="26"/>
  <c r="J88" i="26"/>
  <c r="I88" i="26"/>
  <c r="H88" i="26"/>
  <c r="G88" i="26"/>
  <c r="E88" i="26"/>
  <c r="D88" i="26"/>
  <c r="F87" i="26"/>
  <c r="C87" i="26" s="1"/>
  <c r="F86" i="26"/>
  <c r="C86" i="26" s="1"/>
  <c r="F85" i="26"/>
  <c r="C85" i="26" s="1"/>
  <c r="F84" i="26"/>
  <c r="C84" i="26" s="1"/>
  <c r="F83" i="26"/>
  <c r="C83" i="26" s="1"/>
  <c r="F82" i="26"/>
  <c r="C82" i="26" s="1"/>
  <c r="F81" i="26"/>
  <c r="N80" i="26"/>
  <c r="M80" i="26"/>
  <c r="L80" i="26"/>
  <c r="K80" i="26"/>
  <c r="J80" i="26"/>
  <c r="I80" i="26"/>
  <c r="H80" i="26"/>
  <c r="G80" i="26"/>
  <c r="E80" i="26"/>
  <c r="D80" i="26"/>
  <c r="F79" i="26"/>
  <c r="C79" i="26" s="1"/>
  <c r="F78" i="26"/>
  <c r="C78" i="26" s="1"/>
  <c r="F77" i="26"/>
  <c r="C77" i="26" s="1"/>
  <c r="C76" i="26" s="1"/>
  <c r="N76" i="26"/>
  <c r="M76" i="26"/>
  <c r="L76" i="26"/>
  <c r="K76" i="26"/>
  <c r="J76" i="26"/>
  <c r="I76" i="26"/>
  <c r="H76" i="26"/>
  <c r="G76" i="26"/>
  <c r="E76" i="26"/>
  <c r="D76" i="26"/>
  <c r="N75" i="26"/>
  <c r="E75" i="26"/>
  <c r="E74" i="26"/>
  <c r="F73" i="26"/>
  <c r="C73" i="26" s="1"/>
  <c r="F72" i="26"/>
  <c r="C72" i="26" s="1"/>
  <c r="F71" i="26"/>
  <c r="N70" i="26"/>
  <c r="N69" i="26" s="1"/>
  <c r="M70" i="26"/>
  <c r="L70" i="26"/>
  <c r="L69" i="26" s="1"/>
  <c r="K70" i="26"/>
  <c r="J70" i="26"/>
  <c r="J69" i="26" s="1"/>
  <c r="I70" i="26"/>
  <c r="H70" i="26"/>
  <c r="H69" i="26" s="1"/>
  <c r="G70" i="26"/>
  <c r="E70" i="26"/>
  <c r="D70" i="26"/>
  <c r="D69" i="26" s="1"/>
  <c r="M69" i="26"/>
  <c r="K69" i="26"/>
  <c r="I69" i="26"/>
  <c r="G69" i="26"/>
  <c r="E69" i="26"/>
  <c r="F68" i="26"/>
  <c r="C68" i="26" s="1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E64" i="26" s="1"/>
  <c r="D65" i="26"/>
  <c r="D64" i="26" s="1"/>
  <c r="N64" i="26"/>
  <c r="M64" i="26"/>
  <c r="L64" i="26"/>
  <c r="K64" i="26"/>
  <c r="J64" i="26"/>
  <c r="I64" i="26"/>
  <c r="H64" i="26"/>
  <c r="G64" i="26"/>
  <c r="F63" i="26"/>
  <c r="C63" i="26" s="1"/>
  <c r="F62" i="26"/>
  <c r="C62" i="26" s="1"/>
  <c r="N61" i="26"/>
  <c r="M61" i="26"/>
  <c r="L61" i="26"/>
  <c r="K61" i="26"/>
  <c r="K57" i="26" s="1"/>
  <c r="J61" i="26"/>
  <c r="I61" i="26"/>
  <c r="H61" i="26"/>
  <c r="G61" i="26"/>
  <c r="E61" i="26"/>
  <c r="D61" i="26"/>
  <c r="F60" i="26"/>
  <c r="C60" i="26" s="1"/>
  <c r="F59" i="26"/>
  <c r="C59" i="26" s="1"/>
  <c r="N58" i="26"/>
  <c r="N57" i="26" s="1"/>
  <c r="M58" i="26"/>
  <c r="L58" i="26"/>
  <c r="K58" i="26"/>
  <c r="J58" i="26"/>
  <c r="J57" i="26" s="1"/>
  <c r="I58" i="26"/>
  <c r="H58" i="26"/>
  <c r="G58" i="26"/>
  <c r="G57" i="26" s="1"/>
  <c r="E58" i="26"/>
  <c r="D58" i="26"/>
  <c r="M57" i="26"/>
  <c r="L57" i="26"/>
  <c r="I57" i="26"/>
  <c r="H57" i="26"/>
  <c r="E57" i="26"/>
  <c r="D57" i="26"/>
  <c r="F56" i="26"/>
  <c r="C56" i="26" s="1"/>
  <c r="F55" i="26"/>
  <c r="C55" i="26" s="1"/>
  <c r="F54" i="26"/>
  <c r="N53" i="26"/>
  <c r="M53" i="26"/>
  <c r="L53" i="26"/>
  <c r="L50" i="26" s="1"/>
  <c r="K53" i="26"/>
  <c r="K50" i="26" s="1"/>
  <c r="J53" i="26"/>
  <c r="I53" i="26"/>
  <c r="I50" i="26" s="1"/>
  <c r="H53" i="26"/>
  <c r="H50" i="26" s="1"/>
  <c r="G53" i="26"/>
  <c r="G50" i="26" s="1"/>
  <c r="E53" i="26"/>
  <c r="D53" i="26"/>
  <c r="D50" i="26" s="1"/>
  <c r="F52" i="26"/>
  <c r="C52" i="26" s="1"/>
  <c r="C51" i="26" s="1"/>
  <c r="N51" i="26"/>
  <c r="M51" i="26"/>
  <c r="L51" i="26"/>
  <c r="K51" i="26"/>
  <c r="J51" i="26"/>
  <c r="I51" i="26"/>
  <c r="H51" i="26"/>
  <c r="G51" i="26"/>
  <c r="F51" i="26"/>
  <c r="E51" i="26"/>
  <c r="E50" i="26" s="1"/>
  <c r="D51" i="26"/>
  <c r="M50" i="26"/>
  <c r="F49" i="26"/>
  <c r="F48" i="26" s="1"/>
  <c r="C49" i="26"/>
  <c r="C48" i="26" s="1"/>
  <c r="N48" i="26"/>
  <c r="N34" i="26" s="1"/>
  <c r="M48" i="26"/>
  <c r="L48" i="26"/>
  <c r="K48" i="26"/>
  <c r="J48" i="26"/>
  <c r="J34" i="26" s="1"/>
  <c r="I48" i="26"/>
  <c r="H48" i="26"/>
  <c r="G48" i="26"/>
  <c r="E48" i="26"/>
  <c r="D48" i="26"/>
  <c r="F47" i="26"/>
  <c r="C47" i="26" s="1"/>
  <c r="F46" i="26"/>
  <c r="C46" i="26" s="1"/>
  <c r="F45" i="26"/>
  <c r="C45" i="26" s="1"/>
  <c r="F44" i="26"/>
  <c r="N43" i="26"/>
  <c r="M43" i="26"/>
  <c r="L43" i="26"/>
  <c r="K43" i="26"/>
  <c r="J43" i="26"/>
  <c r="I43" i="26"/>
  <c r="H43" i="26"/>
  <c r="G43" i="26"/>
  <c r="E43" i="26"/>
  <c r="D43" i="26"/>
  <c r="D34" i="26" s="1"/>
  <c r="F42" i="26"/>
  <c r="C42" i="26" s="1"/>
  <c r="F41" i="26"/>
  <c r="C41" i="26"/>
  <c r="F40" i="26"/>
  <c r="C40" i="26" s="1"/>
  <c r="F39" i="26"/>
  <c r="C39" i="26" s="1"/>
  <c r="F38" i="26"/>
  <c r="C38" i="26" s="1"/>
  <c r="F37" i="26"/>
  <c r="F36" i="26"/>
  <c r="C36" i="26" s="1"/>
  <c r="N35" i="26"/>
  <c r="M35" i="26"/>
  <c r="L35" i="26"/>
  <c r="K35" i="26"/>
  <c r="J35" i="26"/>
  <c r="I35" i="26"/>
  <c r="H35" i="26"/>
  <c r="G35" i="26"/>
  <c r="E35" i="26"/>
  <c r="E34" i="26" s="1"/>
  <c r="D35" i="26"/>
  <c r="F33" i="26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H28" i="26"/>
  <c r="G28" i="26"/>
  <c r="E28" i="26"/>
  <c r="D28" i="26"/>
  <c r="F27" i="26"/>
  <c r="F25" i="26" s="1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 s="1"/>
  <c r="N19" i="26"/>
  <c r="M19" i="26"/>
  <c r="L19" i="26"/>
  <c r="K19" i="26"/>
  <c r="J19" i="26"/>
  <c r="I19" i="26"/>
  <c r="H19" i="26"/>
  <c r="H10" i="26" s="1"/>
  <c r="G19" i="26"/>
  <c r="E19" i="26"/>
  <c r="D19" i="26"/>
  <c r="F18" i="26"/>
  <c r="C18" i="26"/>
  <c r="F17" i="26"/>
  <c r="C17" i="26" s="1"/>
  <c r="F16" i="26"/>
  <c r="C16" i="26" s="1"/>
  <c r="F15" i="26"/>
  <c r="C15" i="26" s="1"/>
  <c r="N14" i="26"/>
  <c r="M14" i="26"/>
  <c r="L14" i="26"/>
  <c r="K14" i="26"/>
  <c r="J14" i="26"/>
  <c r="I14" i="26"/>
  <c r="H14" i="26"/>
  <c r="G14" i="26"/>
  <c r="E14" i="26"/>
  <c r="E10" i="26" s="1"/>
  <c r="D14" i="26"/>
  <c r="F13" i="26"/>
  <c r="C13" i="26" s="1"/>
  <c r="F12" i="26"/>
  <c r="C12" i="26" s="1"/>
  <c r="N11" i="26"/>
  <c r="M11" i="26"/>
  <c r="L11" i="26"/>
  <c r="K11" i="26"/>
  <c r="J11" i="26"/>
  <c r="I11" i="26"/>
  <c r="H11" i="26"/>
  <c r="G11" i="26"/>
  <c r="E11" i="26"/>
  <c r="D11" i="26"/>
  <c r="D10" i="26"/>
  <c r="D9" i="26" l="1"/>
  <c r="N74" i="26"/>
  <c r="J75" i="26"/>
  <c r="J74" i="26" s="1"/>
  <c r="I75" i="26"/>
  <c r="I74" i="26" s="1"/>
  <c r="M75" i="26"/>
  <c r="M74" i="26" s="1"/>
  <c r="F88" i="26"/>
  <c r="K75" i="26"/>
  <c r="K74" i="26" s="1"/>
  <c r="F76" i="26"/>
  <c r="G75" i="26"/>
  <c r="G74" i="26" s="1"/>
  <c r="E9" i="26"/>
  <c r="E104" i="26" s="1"/>
  <c r="E106" i="26" s="1"/>
  <c r="J50" i="26"/>
  <c r="N50" i="26"/>
  <c r="F53" i="26"/>
  <c r="F50" i="26" s="1"/>
  <c r="I34" i="26"/>
  <c r="M34" i="26"/>
  <c r="F43" i="26"/>
  <c r="H34" i="26"/>
  <c r="L34" i="26"/>
  <c r="F35" i="26"/>
  <c r="C37" i="26"/>
  <c r="C35" i="26" s="1"/>
  <c r="F31" i="26"/>
  <c r="C33" i="26"/>
  <c r="C31" i="26" s="1"/>
  <c r="F28" i="26"/>
  <c r="C27" i="26"/>
  <c r="J10" i="26"/>
  <c r="J9" i="26" s="1"/>
  <c r="J104" i="26" s="1"/>
  <c r="J106" i="26" s="1"/>
  <c r="N10" i="26"/>
  <c r="N9" i="26" s="1"/>
  <c r="N104" i="26" s="1"/>
  <c r="N106" i="26" s="1"/>
  <c r="K10" i="26"/>
  <c r="C22" i="26"/>
  <c r="F22" i="26"/>
  <c r="L10" i="26"/>
  <c r="I10" i="26"/>
  <c r="I9" i="26" s="1"/>
  <c r="M10" i="26"/>
  <c r="F19" i="26"/>
  <c r="C19" i="26"/>
  <c r="C14" i="26"/>
  <c r="G10" i="26"/>
  <c r="F14" i="26"/>
  <c r="H9" i="26"/>
  <c r="C11" i="26"/>
  <c r="F11" i="26"/>
  <c r="L129" i="26"/>
  <c r="D129" i="26"/>
  <c r="E130" i="26"/>
  <c r="E132" i="26" s="1"/>
  <c r="E129" i="26"/>
  <c r="M129" i="26"/>
  <c r="C28" i="26"/>
  <c r="F58" i="26"/>
  <c r="C81" i="26"/>
  <c r="C80" i="26" s="1"/>
  <c r="F80" i="26"/>
  <c r="J107" i="26"/>
  <c r="N107" i="26"/>
  <c r="C114" i="26"/>
  <c r="C113" i="26" s="1"/>
  <c r="F113" i="26"/>
  <c r="C126" i="26"/>
  <c r="C125" i="26" s="1"/>
  <c r="F125" i="26"/>
  <c r="H129" i="26"/>
  <c r="I129" i="26"/>
  <c r="C120" i="26"/>
  <c r="C119" i="26" s="1"/>
  <c r="F119" i="26"/>
  <c r="F118" i="26" s="1"/>
  <c r="C58" i="26"/>
  <c r="F61" i="26"/>
  <c r="F65" i="26"/>
  <c r="F64" i="26" s="1"/>
  <c r="C71" i="26"/>
  <c r="C70" i="26" s="1"/>
  <c r="C69" i="26" s="1"/>
  <c r="F70" i="26"/>
  <c r="F69" i="26" s="1"/>
  <c r="H75" i="26"/>
  <c r="H74" i="26" s="1"/>
  <c r="L75" i="26"/>
  <c r="L74" i="26" s="1"/>
  <c r="C91" i="26"/>
  <c r="C90" i="26" s="1"/>
  <c r="F90" i="26"/>
  <c r="C96" i="26"/>
  <c r="C95" i="26" s="1"/>
  <c r="F95" i="26"/>
  <c r="C110" i="26"/>
  <c r="C109" i="26" s="1"/>
  <c r="C108" i="26" s="1"/>
  <c r="F109" i="26"/>
  <c r="F108" i="26" s="1"/>
  <c r="C25" i="26"/>
  <c r="G34" i="26"/>
  <c r="K34" i="26"/>
  <c r="C44" i="26"/>
  <c r="C43" i="26" s="1"/>
  <c r="C54" i="26"/>
  <c r="C53" i="26" s="1"/>
  <c r="C50" i="26" s="1"/>
  <c r="C61" i="26"/>
  <c r="C65" i="26"/>
  <c r="C64" i="26" s="1"/>
  <c r="C131" i="26"/>
  <c r="D75" i="26"/>
  <c r="D74" i="26" s="1"/>
  <c r="F105" i="26"/>
  <c r="C105" i="26" s="1"/>
  <c r="G129" i="26"/>
  <c r="K129" i="26"/>
  <c r="D104" i="26" l="1"/>
  <c r="D106" i="26" s="1"/>
  <c r="L9" i="26"/>
  <c r="I104" i="26"/>
  <c r="I106" i="26" s="1"/>
  <c r="C75" i="26"/>
  <c r="C74" i="26" s="1"/>
  <c r="I130" i="26"/>
  <c r="I132" i="26" s="1"/>
  <c r="L130" i="26"/>
  <c r="L132" i="26" s="1"/>
  <c r="M9" i="26"/>
  <c r="C34" i="26"/>
  <c r="F34" i="26"/>
  <c r="K9" i="26"/>
  <c r="K104" i="26" s="1"/>
  <c r="K106" i="26" s="1"/>
  <c r="C10" i="26"/>
  <c r="H104" i="26"/>
  <c r="H106" i="26" s="1"/>
  <c r="G9" i="26"/>
  <c r="G104" i="26" s="1"/>
  <c r="G106" i="26" s="1"/>
  <c r="F10" i="26"/>
  <c r="C118" i="26"/>
  <c r="H130" i="26"/>
  <c r="H132" i="26" s="1"/>
  <c r="F57" i="26"/>
  <c r="C107" i="26"/>
  <c r="J129" i="26"/>
  <c r="J130" i="26"/>
  <c r="J132" i="26" s="1"/>
  <c r="L104" i="26"/>
  <c r="L106" i="26" s="1"/>
  <c r="D130" i="26"/>
  <c r="D132" i="26" s="1"/>
  <c r="F107" i="26"/>
  <c r="C57" i="26"/>
  <c r="N129" i="26"/>
  <c r="N130" i="26"/>
  <c r="N132" i="26" s="1"/>
  <c r="F75" i="26"/>
  <c r="F74" i="26" s="1"/>
  <c r="M104" i="26" l="1"/>
  <c r="M106" i="26" s="1"/>
  <c r="M130" i="26"/>
  <c r="M132" i="26" s="1"/>
  <c r="K130" i="26"/>
  <c r="K132" i="26" s="1"/>
  <c r="C9" i="26"/>
  <c r="C104" i="26" s="1"/>
  <c r="C106" i="26" s="1"/>
  <c r="F9" i="26"/>
  <c r="F104" i="26" s="1"/>
  <c r="F106" i="26" s="1"/>
  <c r="G130" i="26"/>
  <c r="G132" i="26" s="1"/>
  <c r="C129" i="26"/>
  <c r="F129" i="26"/>
  <c r="F130" i="26" l="1"/>
  <c r="F132" i="26" s="1"/>
  <c r="C130" i="26"/>
  <c r="C132" i="26" s="1"/>
  <c r="E143" i="19"/>
  <c r="F143" i="19"/>
  <c r="E147" i="19" l="1"/>
  <c r="F147" i="19"/>
  <c r="H147" i="19"/>
  <c r="I147" i="19"/>
  <c r="J147" i="19"/>
  <c r="K147" i="19"/>
  <c r="L147" i="19"/>
  <c r="M147" i="19"/>
  <c r="N147" i="19"/>
  <c r="O147" i="19"/>
  <c r="H143" i="19"/>
  <c r="I143" i="19"/>
  <c r="J143" i="19"/>
  <c r="K143" i="19"/>
  <c r="L143" i="19"/>
  <c r="M143" i="19"/>
  <c r="N143" i="19"/>
  <c r="O143" i="19"/>
  <c r="F190" i="19"/>
  <c r="E161" i="19" l="1"/>
  <c r="F161" i="19"/>
  <c r="H161" i="19"/>
  <c r="I161" i="19"/>
  <c r="J161" i="19"/>
  <c r="K161" i="19"/>
  <c r="L161" i="19"/>
  <c r="M161" i="19"/>
  <c r="N161" i="19"/>
  <c r="O161" i="19"/>
  <c r="G163" i="19"/>
  <c r="G154" i="19"/>
  <c r="G153" i="19"/>
  <c r="G152" i="19"/>
  <c r="O151" i="19"/>
  <c r="N151" i="19"/>
  <c r="M151" i="19"/>
  <c r="L151" i="19"/>
  <c r="K151" i="19"/>
  <c r="J151" i="19"/>
  <c r="I151" i="19"/>
  <c r="H151" i="19"/>
  <c r="F151" i="19"/>
  <c r="E151" i="19"/>
  <c r="G150" i="19"/>
  <c r="G149" i="19"/>
  <c r="G148" i="19"/>
  <c r="G146" i="19"/>
  <c r="G145" i="19"/>
  <c r="G144" i="19"/>
  <c r="G142" i="19"/>
  <c r="O141" i="19"/>
  <c r="N141" i="19"/>
  <c r="M141" i="19"/>
  <c r="L141" i="19"/>
  <c r="K141" i="19"/>
  <c r="J141" i="19"/>
  <c r="I141" i="19"/>
  <c r="H141" i="19"/>
  <c r="F141" i="19"/>
  <c r="E141" i="19"/>
  <c r="G140" i="19"/>
  <c r="O139" i="19"/>
  <c r="N139" i="19"/>
  <c r="M139" i="19"/>
  <c r="L139" i="19"/>
  <c r="K139" i="19"/>
  <c r="J139" i="19"/>
  <c r="I139" i="19"/>
  <c r="H139" i="19"/>
  <c r="F139" i="19"/>
  <c r="E139" i="19"/>
  <c r="G138" i="19"/>
  <c r="O137" i="19"/>
  <c r="N137" i="19"/>
  <c r="M137" i="19"/>
  <c r="L137" i="19"/>
  <c r="K137" i="19"/>
  <c r="J137" i="19"/>
  <c r="I137" i="19"/>
  <c r="H137" i="19"/>
  <c r="F137" i="19"/>
  <c r="E137" i="19"/>
  <c r="D163" i="19" l="1"/>
  <c r="D152" i="19"/>
  <c r="D153" i="19"/>
  <c r="D154" i="19"/>
  <c r="D149" i="19"/>
  <c r="D150" i="19"/>
  <c r="D148" i="19"/>
  <c r="G147" i="19"/>
  <c r="D144" i="19"/>
  <c r="G143" i="19"/>
  <c r="D145" i="19"/>
  <c r="D146" i="19"/>
  <c r="D142" i="19"/>
  <c r="D140" i="19"/>
  <c r="G137" i="19"/>
  <c r="D138" i="19"/>
  <c r="G141" i="19"/>
  <c r="K136" i="19"/>
  <c r="O136" i="19"/>
  <c r="L136" i="19"/>
  <c r="M136" i="19"/>
  <c r="I136" i="19"/>
  <c r="J136" i="19"/>
  <c r="H136" i="19"/>
  <c r="G151" i="19"/>
  <c r="E136" i="19"/>
  <c r="N136" i="19"/>
  <c r="F136" i="19"/>
  <c r="G139" i="19"/>
  <c r="E167" i="19"/>
  <c r="E164" i="19"/>
  <c r="E158" i="19"/>
  <c r="E156" i="19"/>
  <c r="E134" i="19"/>
  <c r="E132" i="19"/>
  <c r="E130" i="19"/>
  <c r="E128" i="19"/>
  <c r="E126" i="19"/>
  <c r="E123" i="19"/>
  <c r="E121" i="19"/>
  <c r="E118" i="19"/>
  <c r="E112" i="19"/>
  <c r="E110" i="19"/>
  <c r="E109" i="19" s="1"/>
  <c r="E107" i="19"/>
  <c r="E105" i="19"/>
  <c r="E103" i="19"/>
  <c r="E95" i="19"/>
  <c r="E91" i="19"/>
  <c r="E86" i="19"/>
  <c r="E85" i="19" s="1"/>
  <c r="E79" i="19"/>
  <c r="E75" i="19"/>
  <c r="E71" i="19"/>
  <c r="E66" i="19"/>
  <c r="E65" i="19" s="1"/>
  <c r="E63" i="19"/>
  <c r="E61" i="19"/>
  <c r="E55" i="19"/>
  <c r="E54" i="19" s="1"/>
  <c r="E46" i="19"/>
  <c r="E44" i="19"/>
  <c r="E34" i="19"/>
  <c r="E27" i="19"/>
  <c r="E22" i="19"/>
  <c r="E19" i="19"/>
  <c r="E17" i="19"/>
  <c r="E12" i="19"/>
  <c r="D151" i="19" l="1"/>
  <c r="D147" i="19"/>
  <c r="D143" i="19"/>
  <c r="D141" i="19"/>
  <c r="D139" i="19"/>
  <c r="D137" i="19"/>
  <c r="E160" i="19"/>
  <c r="E166" i="19"/>
  <c r="E117" i="19"/>
  <c r="E120" i="19"/>
  <c r="E125" i="19"/>
  <c r="E60" i="19"/>
  <c r="E155" i="19"/>
  <c r="G136" i="19"/>
  <c r="E70" i="19"/>
  <c r="E90" i="19"/>
  <c r="E84" i="19" s="1"/>
  <c r="E21" i="19"/>
  <c r="E11" i="19"/>
  <c r="D136" i="19" l="1"/>
  <c r="E10" i="19"/>
  <c r="E9" i="19" l="1"/>
  <c r="E169" i="19" s="1"/>
  <c r="G116" i="19"/>
  <c r="G115" i="19"/>
  <c r="G114" i="19"/>
  <c r="G113" i="19"/>
  <c r="O112" i="19"/>
  <c r="N112" i="19"/>
  <c r="M112" i="19"/>
  <c r="L112" i="19"/>
  <c r="K112" i="19"/>
  <c r="J112" i="19"/>
  <c r="I112" i="19"/>
  <c r="H112" i="19"/>
  <c r="F112" i="19"/>
  <c r="G111" i="19"/>
  <c r="O110" i="19"/>
  <c r="O109" i="19" s="1"/>
  <c r="N110" i="19"/>
  <c r="N109" i="19" s="1"/>
  <c r="M110" i="19"/>
  <c r="M109" i="19" s="1"/>
  <c r="L110" i="19"/>
  <c r="L109" i="19" s="1"/>
  <c r="K110" i="19"/>
  <c r="K109" i="19" s="1"/>
  <c r="J110" i="19"/>
  <c r="J109" i="19" s="1"/>
  <c r="I110" i="19"/>
  <c r="H110" i="19"/>
  <c r="H109" i="19" s="1"/>
  <c r="F110" i="19"/>
  <c r="F109" i="19" s="1"/>
  <c r="G108" i="19"/>
  <c r="O107" i="19"/>
  <c r="N107" i="19"/>
  <c r="M107" i="19"/>
  <c r="L107" i="19"/>
  <c r="K107" i="19"/>
  <c r="J107" i="19"/>
  <c r="I107" i="19"/>
  <c r="H107" i="19"/>
  <c r="F107" i="19"/>
  <c r="G106" i="19"/>
  <c r="O105" i="19"/>
  <c r="N105" i="19"/>
  <c r="M105" i="19"/>
  <c r="L105" i="19"/>
  <c r="K105" i="19"/>
  <c r="J105" i="19"/>
  <c r="I105" i="19"/>
  <c r="H105" i="19"/>
  <c r="F105" i="19"/>
  <c r="G104" i="19"/>
  <c r="O103" i="19"/>
  <c r="N103" i="19"/>
  <c r="M103" i="19"/>
  <c r="L103" i="19"/>
  <c r="K103" i="19"/>
  <c r="J103" i="19"/>
  <c r="I103" i="19"/>
  <c r="H103" i="19"/>
  <c r="F103" i="19"/>
  <c r="G102" i="19"/>
  <c r="G101" i="19"/>
  <c r="G100" i="19"/>
  <c r="G99" i="19"/>
  <c r="G98" i="19"/>
  <c r="G97" i="19"/>
  <c r="G96" i="19"/>
  <c r="O95" i="19"/>
  <c r="N95" i="19"/>
  <c r="M95" i="19"/>
  <c r="L95" i="19"/>
  <c r="K95" i="19"/>
  <c r="J95" i="19"/>
  <c r="I95" i="19"/>
  <c r="H95" i="19"/>
  <c r="F95" i="19"/>
  <c r="G94" i="19"/>
  <c r="G93" i="19"/>
  <c r="G92" i="19"/>
  <c r="O91" i="19"/>
  <c r="N91" i="19"/>
  <c r="M91" i="19"/>
  <c r="L91" i="19"/>
  <c r="K91" i="19"/>
  <c r="J91" i="19"/>
  <c r="I91" i="19"/>
  <c r="H91" i="19"/>
  <c r="G89" i="19"/>
  <c r="G88" i="19"/>
  <c r="G87" i="19"/>
  <c r="O86" i="19"/>
  <c r="O85" i="19" s="1"/>
  <c r="N86" i="19"/>
  <c r="N85" i="19" s="1"/>
  <c r="M86" i="19"/>
  <c r="M85" i="19" s="1"/>
  <c r="L86" i="19"/>
  <c r="L85" i="19" s="1"/>
  <c r="K86" i="19"/>
  <c r="K85" i="19" s="1"/>
  <c r="J86" i="19"/>
  <c r="J85" i="19" s="1"/>
  <c r="I86" i="19"/>
  <c r="I85" i="19" s="1"/>
  <c r="H86" i="19"/>
  <c r="F86" i="19"/>
  <c r="G83" i="19"/>
  <c r="G82" i="19"/>
  <c r="G81" i="19"/>
  <c r="G80" i="19"/>
  <c r="O79" i="19"/>
  <c r="N79" i="19"/>
  <c r="M79" i="19"/>
  <c r="L79" i="19"/>
  <c r="K79" i="19"/>
  <c r="J79" i="19"/>
  <c r="I79" i="19"/>
  <c r="H79" i="19"/>
  <c r="F79" i="19"/>
  <c r="G78" i="19"/>
  <c r="G77" i="19"/>
  <c r="G76" i="19"/>
  <c r="O75" i="19"/>
  <c r="N75" i="19"/>
  <c r="M75" i="19"/>
  <c r="L75" i="19"/>
  <c r="K75" i="19"/>
  <c r="J75" i="19"/>
  <c r="I75" i="19"/>
  <c r="H75" i="19"/>
  <c r="F75" i="19"/>
  <c r="G74" i="19"/>
  <c r="G73" i="19"/>
  <c r="G72" i="19"/>
  <c r="O71" i="19"/>
  <c r="N71" i="19"/>
  <c r="M71" i="19"/>
  <c r="L71" i="19"/>
  <c r="K71" i="19"/>
  <c r="J71" i="19"/>
  <c r="I71" i="19"/>
  <c r="H71" i="19"/>
  <c r="F71" i="19"/>
  <c r="G69" i="19"/>
  <c r="G68" i="19"/>
  <c r="G67" i="19"/>
  <c r="O66" i="19"/>
  <c r="O65" i="19" s="1"/>
  <c r="N66" i="19"/>
  <c r="M66" i="19"/>
  <c r="M65" i="19" s="1"/>
  <c r="L66" i="19"/>
  <c r="L65" i="19" s="1"/>
  <c r="K66" i="19"/>
  <c r="K65" i="19" s="1"/>
  <c r="J66" i="19"/>
  <c r="J65" i="19" s="1"/>
  <c r="I66" i="19"/>
  <c r="I65" i="19" s="1"/>
  <c r="H66" i="19"/>
  <c r="F66" i="19"/>
  <c r="N65" i="19"/>
  <c r="G64" i="19"/>
  <c r="O63" i="19"/>
  <c r="N63" i="19"/>
  <c r="M63" i="19"/>
  <c r="L63" i="19"/>
  <c r="K63" i="19"/>
  <c r="J63" i="19"/>
  <c r="I63" i="19"/>
  <c r="H63" i="19"/>
  <c r="F63" i="19"/>
  <c r="G62" i="19"/>
  <c r="O61" i="19"/>
  <c r="N61" i="19"/>
  <c r="M61" i="19"/>
  <c r="L61" i="19"/>
  <c r="K61" i="19"/>
  <c r="J61" i="19"/>
  <c r="I61" i="19"/>
  <c r="H61" i="19"/>
  <c r="F61" i="19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D114" i="19" l="1"/>
  <c r="D115" i="19"/>
  <c r="D116" i="19"/>
  <c r="D113" i="19"/>
  <c r="D97" i="19"/>
  <c r="D98" i="19"/>
  <c r="D102" i="19"/>
  <c r="D99" i="19"/>
  <c r="D101" i="19"/>
  <c r="D96" i="19"/>
  <c r="D100" i="19"/>
  <c r="D94" i="19"/>
  <c r="D93" i="19"/>
  <c r="D92" i="19"/>
  <c r="D87" i="19"/>
  <c r="D88" i="19"/>
  <c r="D86" i="19" s="1"/>
  <c r="D85" i="19" s="1"/>
  <c r="D89" i="19"/>
  <c r="D82" i="19"/>
  <c r="D81" i="19"/>
  <c r="D83" i="19"/>
  <c r="D80" i="19"/>
  <c r="D78" i="19"/>
  <c r="D77" i="19"/>
  <c r="D76" i="19"/>
  <c r="D74" i="19"/>
  <c r="D73" i="19"/>
  <c r="D72" i="19"/>
  <c r="D69" i="19"/>
  <c r="D66" i="19" s="1"/>
  <c r="D65" i="19" s="1"/>
  <c r="D68" i="19"/>
  <c r="D67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65" i="19"/>
  <c r="H85" i="19"/>
  <c r="I109" i="19"/>
  <c r="F85" i="19"/>
  <c r="I54" i="19"/>
  <c r="F65" i="19"/>
  <c r="E172" i="19"/>
  <c r="D64" i="19"/>
  <c r="D48" i="19"/>
  <c r="G61" i="19"/>
  <c r="D62" i="19"/>
  <c r="G105" i="19"/>
  <c r="D106" i="19"/>
  <c r="D111" i="19"/>
  <c r="G107" i="19"/>
  <c r="D108" i="19"/>
  <c r="G103" i="19"/>
  <c r="D104" i="19"/>
  <c r="G44" i="19"/>
  <c r="D45" i="19"/>
  <c r="D18" i="19"/>
  <c r="G110" i="19"/>
  <c r="G109" i="19" s="1"/>
  <c r="G12" i="19"/>
  <c r="H11" i="19"/>
  <c r="J60" i="19"/>
  <c r="N60" i="19"/>
  <c r="N90" i="19"/>
  <c r="N84" i="19" s="1"/>
  <c r="N70" i="19"/>
  <c r="G75" i="19"/>
  <c r="J90" i="19"/>
  <c r="J84" i="19" s="1"/>
  <c r="M21" i="19"/>
  <c r="I60" i="19"/>
  <c r="M60" i="19"/>
  <c r="J70" i="19"/>
  <c r="G91" i="19"/>
  <c r="O90" i="19"/>
  <c r="O84" i="19" s="1"/>
  <c r="O21" i="19"/>
  <c r="K21" i="19"/>
  <c r="F70" i="19"/>
  <c r="G86" i="19"/>
  <c r="G85" i="19" s="1"/>
  <c r="H90" i="19"/>
  <c r="L90" i="19"/>
  <c r="L84" i="19" s="1"/>
  <c r="J17" i="19"/>
  <c r="K90" i="19"/>
  <c r="K84" i="19" s="1"/>
  <c r="L11" i="19"/>
  <c r="G55" i="19"/>
  <c r="G54" i="19" s="1"/>
  <c r="H60" i="19"/>
  <c r="L60" i="19"/>
  <c r="I90" i="19"/>
  <c r="M90" i="19"/>
  <c r="M84" i="19" s="1"/>
  <c r="G95" i="19"/>
  <c r="G112" i="19"/>
  <c r="F91" i="19"/>
  <c r="F90" i="19" s="1"/>
  <c r="F84" i="19" s="1"/>
  <c r="I11" i="19"/>
  <c r="M11" i="19"/>
  <c r="N11" i="19"/>
  <c r="I27" i="19"/>
  <c r="I21" i="19" s="1"/>
  <c r="F27" i="19"/>
  <c r="K70" i="19"/>
  <c r="O70" i="19"/>
  <c r="G17" i="19"/>
  <c r="F11" i="19"/>
  <c r="J21" i="19"/>
  <c r="N21" i="19"/>
  <c r="G27" i="19"/>
  <c r="F60" i="19"/>
  <c r="G63" i="19"/>
  <c r="K60" i="19"/>
  <c r="O60" i="19"/>
  <c r="H70" i="19"/>
  <c r="L70" i="19"/>
  <c r="J19" i="19"/>
  <c r="I70" i="19"/>
  <c r="M70" i="19"/>
  <c r="G19" i="19"/>
  <c r="G34" i="19"/>
  <c r="G71" i="19"/>
  <c r="H21" i="19"/>
  <c r="L21" i="19"/>
  <c r="K11" i="19"/>
  <c r="O11" i="19"/>
  <c r="G22" i="19"/>
  <c r="G46" i="19"/>
  <c r="G66" i="19"/>
  <c r="G65" i="19" s="1"/>
  <c r="G79" i="19"/>
  <c r="D71" i="19" l="1"/>
  <c r="D55" i="19"/>
  <c r="D54" i="19" s="1"/>
  <c r="D22" i="19"/>
  <c r="D112" i="19"/>
  <c r="D95" i="19"/>
  <c r="D79" i="19"/>
  <c r="D75" i="19"/>
  <c r="D27" i="19"/>
  <c r="D12" i="19"/>
  <c r="D91" i="19"/>
  <c r="D110" i="19"/>
  <c r="D109" i="19" s="1"/>
  <c r="D107" i="19"/>
  <c r="D105" i="19"/>
  <c r="D103" i="19"/>
  <c r="D63" i="19"/>
  <c r="D60" i="19" s="1"/>
  <c r="D61" i="19"/>
  <c r="D44" i="19"/>
  <c r="D17" i="19"/>
  <c r="H84" i="19"/>
  <c r="I84" i="19"/>
  <c r="F21" i="19"/>
  <c r="G60" i="19"/>
  <c r="O10" i="19"/>
  <c r="M10" i="19"/>
  <c r="D46" i="19"/>
  <c r="K10" i="19"/>
  <c r="N10" i="19"/>
  <c r="H10" i="19"/>
  <c r="L10" i="19"/>
  <c r="I10" i="19"/>
  <c r="F10" i="19"/>
  <c r="D34" i="19"/>
  <c r="G11" i="19"/>
  <c r="G90" i="19"/>
  <c r="G84" i="19" s="1"/>
  <c r="J11" i="19"/>
  <c r="G21" i="19"/>
  <c r="G70" i="19"/>
  <c r="D70" i="19" l="1"/>
  <c r="D11" i="19"/>
  <c r="D90" i="19"/>
  <c r="D84" i="19" s="1"/>
  <c r="J10" i="19"/>
  <c r="D21" i="19"/>
  <c r="G10" i="19"/>
  <c r="G168" i="19"/>
  <c r="O167" i="19"/>
  <c r="O166" i="19" s="1"/>
  <c r="N167" i="19"/>
  <c r="N166" i="19" s="1"/>
  <c r="M167" i="19"/>
  <c r="M166" i="19" s="1"/>
  <c r="L167" i="19"/>
  <c r="L166" i="19" s="1"/>
  <c r="K167" i="19"/>
  <c r="K166" i="19" s="1"/>
  <c r="J167" i="19"/>
  <c r="J166" i="19" s="1"/>
  <c r="I167" i="19"/>
  <c r="I166" i="19" s="1"/>
  <c r="H167" i="19"/>
  <c r="F167" i="19"/>
  <c r="G165" i="19"/>
  <c r="O164" i="19"/>
  <c r="N164" i="19"/>
  <c r="M164" i="19"/>
  <c r="L164" i="19"/>
  <c r="K164" i="19"/>
  <c r="J164" i="19"/>
  <c r="I164" i="19"/>
  <c r="H164" i="19"/>
  <c r="F164" i="19"/>
  <c r="G162" i="19"/>
  <c r="G159" i="19"/>
  <c r="O158" i="19"/>
  <c r="N158" i="19"/>
  <c r="M158" i="19"/>
  <c r="L158" i="19"/>
  <c r="K158" i="19"/>
  <c r="J158" i="19"/>
  <c r="I158" i="19"/>
  <c r="H158" i="19"/>
  <c r="F158" i="19"/>
  <c r="G157" i="19"/>
  <c r="O156" i="19"/>
  <c r="N156" i="19"/>
  <c r="M156" i="19"/>
  <c r="L156" i="19"/>
  <c r="K156" i="19"/>
  <c r="J156" i="19"/>
  <c r="I156" i="19"/>
  <c r="H156" i="19"/>
  <c r="F156" i="19"/>
  <c r="G135" i="19"/>
  <c r="O134" i="19"/>
  <c r="N134" i="19"/>
  <c r="M134" i="19"/>
  <c r="L134" i="19"/>
  <c r="K134" i="19"/>
  <c r="J134" i="19"/>
  <c r="I134" i="19"/>
  <c r="H134" i="19"/>
  <c r="F134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G129" i="19"/>
  <c r="O128" i="19"/>
  <c r="N128" i="19"/>
  <c r="M128" i="19"/>
  <c r="L128" i="19"/>
  <c r="K128" i="19"/>
  <c r="J128" i="19"/>
  <c r="I128" i="19"/>
  <c r="H128" i="19"/>
  <c r="F128" i="19"/>
  <c r="G127" i="19"/>
  <c r="O126" i="19"/>
  <c r="N126" i="19"/>
  <c r="M126" i="19"/>
  <c r="L126" i="19"/>
  <c r="K126" i="19"/>
  <c r="J126" i="19"/>
  <c r="I126" i="19"/>
  <c r="H126" i="19"/>
  <c r="F126" i="19"/>
  <c r="G124" i="19"/>
  <c r="O123" i="19"/>
  <c r="N123" i="19"/>
  <c r="M123" i="19"/>
  <c r="L123" i="19"/>
  <c r="K123" i="19"/>
  <c r="J123" i="19"/>
  <c r="I123" i="19"/>
  <c r="H123" i="19"/>
  <c r="F123" i="19"/>
  <c r="G122" i="19"/>
  <c r="O121" i="19"/>
  <c r="N121" i="19"/>
  <c r="M121" i="19"/>
  <c r="L121" i="19"/>
  <c r="K121" i="19"/>
  <c r="J121" i="19"/>
  <c r="I121" i="19"/>
  <c r="H121" i="19"/>
  <c r="F121" i="19"/>
  <c r="G119" i="19"/>
  <c r="O118" i="19"/>
  <c r="N118" i="19"/>
  <c r="M118" i="19"/>
  <c r="L118" i="19"/>
  <c r="K118" i="19"/>
  <c r="J118" i="19"/>
  <c r="I118" i="19"/>
  <c r="H118" i="19"/>
  <c r="F118" i="19"/>
  <c r="D10" i="19" l="1"/>
  <c r="D168" i="19"/>
  <c r="D167" i="19" s="1"/>
  <c r="D166" i="19" s="1"/>
  <c r="G161" i="19"/>
  <c r="O117" i="19"/>
  <c r="M117" i="19"/>
  <c r="N117" i="19"/>
  <c r="K117" i="19"/>
  <c r="J117" i="19"/>
  <c r="L117" i="19"/>
  <c r="I117" i="19"/>
  <c r="H166" i="19"/>
  <c r="F166" i="19"/>
  <c r="H117" i="19"/>
  <c r="F117" i="19"/>
  <c r="F120" i="19"/>
  <c r="G156" i="19"/>
  <c r="D157" i="19"/>
  <c r="J155" i="19"/>
  <c r="N155" i="19"/>
  <c r="D162" i="19"/>
  <c r="G158" i="19"/>
  <c r="D159" i="19"/>
  <c r="D165" i="19"/>
  <c r="G121" i="19"/>
  <c r="D122" i="19"/>
  <c r="D127" i="19"/>
  <c r="D131" i="19"/>
  <c r="D135" i="19"/>
  <c r="G118" i="19"/>
  <c r="D119" i="19"/>
  <c r="G123" i="19"/>
  <c r="D124" i="19"/>
  <c r="D129" i="19"/>
  <c r="G132" i="19"/>
  <c r="D133" i="19"/>
  <c r="F160" i="19"/>
  <c r="K160" i="19"/>
  <c r="J120" i="19"/>
  <c r="N120" i="19"/>
  <c r="O160" i="19"/>
  <c r="I120" i="19"/>
  <c r="M120" i="19"/>
  <c r="F155" i="19"/>
  <c r="K155" i="19"/>
  <c r="O155" i="19"/>
  <c r="H120" i="19"/>
  <c r="L120" i="19"/>
  <c r="H155" i="19"/>
  <c r="L155" i="19"/>
  <c r="I155" i="19"/>
  <c r="M155" i="19"/>
  <c r="L125" i="19"/>
  <c r="H160" i="19"/>
  <c r="L160" i="19"/>
  <c r="I160" i="19"/>
  <c r="M160" i="19"/>
  <c r="H125" i="19"/>
  <c r="J160" i="19"/>
  <c r="N160" i="19"/>
  <c r="K120" i="19"/>
  <c r="O120" i="19"/>
  <c r="F125" i="19"/>
  <c r="J125" i="19"/>
  <c r="N125" i="19"/>
  <c r="G126" i="19"/>
  <c r="K125" i="19"/>
  <c r="O125" i="19"/>
  <c r="G128" i="19"/>
  <c r="G130" i="19"/>
  <c r="G167" i="19"/>
  <c r="G166" i="19" s="1"/>
  <c r="G134" i="19"/>
  <c r="I125" i="19"/>
  <c r="M125" i="19"/>
  <c r="G164" i="19"/>
  <c r="G160" i="19" s="1"/>
  <c r="D164" i="19" l="1"/>
  <c r="D161" i="19"/>
  <c r="D158" i="19"/>
  <c r="D156" i="19"/>
  <c r="D134" i="19"/>
  <c r="D132" i="19"/>
  <c r="D130" i="19"/>
  <c r="D128" i="19"/>
  <c r="D126" i="19"/>
  <c r="D123" i="19"/>
  <c r="D121" i="19"/>
  <c r="D118" i="19"/>
  <c r="G117" i="19"/>
  <c r="O9" i="19"/>
  <c r="O169" i="19" s="1"/>
  <c r="H9" i="19"/>
  <c r="J9" i="19"/>
  <c r="J169" i="19" s="1"/>
  <c r="J172" i="19" s="1"/>
  <c r="I9" i="19"/>
  <c r="I169" i="19" s="1"/>
  <c r="I172" i="19" s="1"/>
  <c r="L9" i="19"/>
  <c r="L169" i="19" s="1"/>
  <c r="N9" i="19"/>
  <c r="N169" i="19" s="1"/>
  <c r="K9" i="19"/>
  <c r="K169" i="19" s="1"/>
  <c r="G120" i="19"/>
  <c r="G155" i="19"/>
  <c r="M9" i="19"/>
  <c r="M169" i="19" s="1"/>
  <c r="F9" i="19"/>
  <c r="D155" i="19"/>
  <c r="G125" i="19"/>
  <c r="D120" i="19" l="1"/>
  <c r="D125" i="19"/>
  <c r="D160" i="19"/>
  <c r="D117" i="19"/>
  <c r="H169" i="19"/>
  <c r="F169" i="19"/>
  <c r="G9" i="19"/>
  <c r="G169" i="19" s="1"/>
  <c r="G172" i="19" s="1"/>
  <c r="D9" i="19" l="1"/>
  <c r="H172" i="19"/>
  <c r="F172" i="19"/>
  <c r="D169" i="19" l="1"/>
</calcChain>
</file>

<file path=xl/sharedStrings.xml><?xml version="1.0" encoding="utf-8"?>
<sst xmlns="http://schemas.openxmlformats.org/spreadsheetml/2006/main" count="444" uniqueCount="345">
  <si>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</si>
  <si>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</si>
  <si>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</si>
  <si>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</si>
  <si>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</si>
  <si>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</si>
  <si>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</si>
  <si>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</si>
  <si>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</si>
  <si>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</si>
  <si>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</si>
  <si>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</si>
  <si>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</si>
  <si>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</si>
  <si>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</si>
  <si>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</si>
  <si>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</si>
  <si>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</si>
  <si>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</si>
  <si>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</si>
  <si>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</si>
  <si>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</si>
  <si>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</si>
  <si>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</si>
  <si>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</si>
  <si>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</si>
  <si>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</si>
  <si>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</si>
  <si>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</si>
  <si>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</si>
  <si>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</si>
  <si>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</si>
  <si>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</si>
  <si>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</si>
  <si>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</si>
  <si>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</si>
  <si>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</si>
  <si>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</si>
  <si>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</si>
  <si>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</si>
  <si>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</si>
  <si>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</si>
  <si>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</si>
  <si>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</si>
  <si>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</si>
  <si>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</si>
  <si>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</si>
  <si>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</si>
  <si>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</si>
  <si>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</si>
  <si>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</si>
  <si>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</si>
  <si>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</si>
  <si>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</si>
  <si>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</si>
  <si>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</si>
  <si>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</si>
  <si>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</si>
  <si>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</si>
  <si>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</si>
  <si>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</si>
  <si>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</si>
  <si>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</si>
  <si>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</si>
  <si>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</si>
  <si>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</si>
  <si>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</si>
  <si>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</si>
  <si>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</si>
  <si>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</si>
  <si>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</si>
  <si>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</si>
  <si>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</si>
  <si>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</si>
  <si>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</si>
  <si>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</si>
  <si>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</si>
  <si>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</si>
  <si>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</si>
  <si>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</si>
  <si>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</si>
  <si>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</si>
  <si>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</si>
  <si>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</si>
  <si>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</si>
  <si>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</si>
  <si>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</si>
  <si>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</si>
  <si>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</si>
  <si>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</si>
  <si>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</si>
  <si>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</si>
  <si>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</si>
  <si>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</si>
  <si>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</si>
  <si>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</si>
  <si>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</si>
  <si>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</si>
  <si>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</si>
  <si>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</si>
  <si>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</si>
  <si>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</si>
  <si>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</si>
  <si>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</si>
  <si>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</si>
  <si>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</si>
  <si>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</si>
  <si>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</si>
  <si>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</si>
  <si>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</si>
  <si>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</si>
  <si>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</si>
  <si>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</si>
  <si>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</si>
  <si>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</si>
  <si>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</si>
  <si>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</si>
  <si>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</si>
  <si>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</si>
  <si>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</si>
  <si>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</si>
  <si>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</si>
  <si>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</si>
  <si>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</si>
  <si>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</si>
  <si>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</si>
  <si>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</si>
  <si>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</si>
  <si>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</si>
  <si>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</si>
  <si>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</si>
  <si>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</si>
  <si>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</si>
  <si>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</si>
  <si>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</si>
  <si>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</si>
  <si>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</si>
  <si>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</si>
  <si>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</si>
  <si>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</si>
  <si>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</si>
  <si>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</si>
  <si>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</si>
  <si>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</si>
  <si>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</si>
  <si>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</si>
  <si>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</si>
  <si>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</si>
  <si>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</si>
  <si>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</si>
  <si>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</si>
  <si>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</si>
  <si>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</si>
  <si>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</si>
  <si>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</si>
  <si>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</si>
  <si>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</si>
  <si>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3291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</si>
  <si>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</si>
  <si>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</si>
  <si>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</si>
  <si>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</si>
  <si>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</si>
  <si>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</si>
  <si>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</si>
  <si>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</si>
  <si>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</si>
  <si>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Naknade za rad predstavničkih i izvršnih tijela, povjerenstava i sl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</si>
  <si>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</si>
  <si>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</si>
  <si>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</si>
  <si>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</si>
  <si>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</si>
  <si>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</si>
  <si>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</si>
  <si>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</si>
  <si>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</si>
  <si>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Projekt T100001. SUFINANCIRANJE PROJEKTA PRIJAVLJENIH NA NATJEČAJE EUROPSKIH FONDOVA ILI PARTNERSTVA ZA EU FONDOVE</t>
  </si>
  <si>
    <t>Projekt T100002. ŠKOLSKA SHEMA VOĆE, POVRĆE I MLIJEČNI PROIZVODI</t>
  </si>
  <si>
    <t>Aktivnost A10001. REDOVNA DJELATNOST SREDNJIH ŠKOLA I UČENIČKIH DOMOVA</t>
  </si>
  <si>
    <t>Projekt K100002. ODRŽAVANJE I OPREMANJE SREDNJIH ŠKOLA I UČENIČKIH DOMOVA</t>
  </si>
  <si>
    <t>Aktivnost A100001. NAKNADE ZA RAD ŠKOLSKIH ODBORA</t>
  </si>
  <si>
    <t xml:space="preserve">Aktivnost A100003. IZVANNASTAVNE I OSTALE AKTIVNOSTI </t>
  </si>
  <si>
    <t>Aktivnost A10007. POMOĆNICI U NASTAVI</t>
  </si>
  <si>
    <t xml:space="preserve">Aktivnost A100009. NABAVA UDŽBENIKA </t>
  </si>
  <si>
    <t>28</t>
  </si>
  <si>
    <t>30</t>
  </si>
  <si>
    <t>33</t>
  </si>
  <si>
    <t>35</t>
  </si>
  <si>
    <t>38</t>
  </si>
  <si>
    <t>39</t>
  </si>
  <si>
    <t>50</t>
  </si>
  <si>
    <t>UKUPNO PRIJEDLOG PLANA 2021.</t>
  </si>
  <si>
    <t>UKUPNO PROJEKCIJA PLANA 2022.</t>
  </si>
  <si>
    <t>SVEUKUPNO RASHODI GLAVA 04. SREDNJE ŠKOLE I UČENIČKI DOMOVI PO IZVORIMA</t>
  </si>
  <si>
    <t>PLAN RASHODA GLAVA 04. USTANOVE  U SREDNJOŠKOLSKOM OBRAZOVANJU</t>
  </si>
  <si>
    <t>Program 1001. DJELATNOST USTANOVA SREDNJEG ŠKOLSTVA I UČENIČKIH DOMOVA</t>
  </si>
  <si>
    <t>Projekt T_______. POMOĆNICI U NASTAVI/STRUČNI KOMUNIKACIJSKI POSREDNICI KAO POTPORA INKLUZIVNOM OBRAZOVANJU-FAZA III.</t>
  </si>
  <si>
    <t>112-decentralizirana sredstva</t>
  </si>
  <si>
    <t>113-pojačani standard</t>
  </si>
  <si>
    <t>Tablica 1</t>
  </si>
  <si>
    <t>PLAN PRIHODA I PRIMITAKA GLAVA 03. USTANOVE U OSNOVNOŠKOLSKOM OBRAZOVANJU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</si>
  <si>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</si>
  <si>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</si>
  <si>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</si>
  <si>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</si>
  <si>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</si>
  <si>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</si>
  <si>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</si>
  <si>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</si>
  <si>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</si>
  <si>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</si>
  <si>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</si>
  <si>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</si>
  <si>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</si>
  <si>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</si>
  <si>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</si>
  <si>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</si>
  <si>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</si>
  <si>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</si>
  <si>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</si>
  <si>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</si>
  <si>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</si>
  <si>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</si>
  <si>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</si>
  <si>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</si>
  <si>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</si>
  <si>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</si>
  <si>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</si>
  <si>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</si>
  <si>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</si>
  <si>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</si>
  <si>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</si>
  <si>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</si>
  <si>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</si>
  <si>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</si>
  <si>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</si>
  <si>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</si>
  <si>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</si>
  <si>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</si>
  <si>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</si>
  <si>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</si>
  <si>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</si>
  <si>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</si>
  <si>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</si>
  <si>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</si>
  <si>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</si>
  <si>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</si>
  <si>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</si>
  <si>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</si>
  <si>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</si>
  <si>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</si>
  <si>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</si>
  <si>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</si>
  <si>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</si>
  <si>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</si>
  <si>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</si>
  <si>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</si>
  <si>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</si>
  <si>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</si>
  <si>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</si>
  <si>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</si>
  <si>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</si>
  <si>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</si>
  <si>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</si>
  <si>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</si>
  <si>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</si>
  <si>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</si>
  <si>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</si>
  <si>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</si>
  <si>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</si>
  <si>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</si>
  <si>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</si>
  <si>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</si>
  <si>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</si>
  <si>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</si>
  <si>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</si>
  <si>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</si>
  <si>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</si>
  <si>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</si>
  <si>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</si>
  <si>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</si>
  <si>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</si>
  <si>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</si>
  <si>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</si>
  <si>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</si>
  <si>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</si>
  <si>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</si>
  <si>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</si>
  <si>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</si>
  <si>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</si>
  <si>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</si>
  <si>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</si>
  <si>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</si>
  <si>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</si>
  <si>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</si>
  <si>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</si>
  <si>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</si>
  <si>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</si>
  <si>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</si>
  <si>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</si>
  <si>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</si>
  <si>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</si>
  <si>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</si>
  <si>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</si>
  <si>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</si>
  <si>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</si>
  <si>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</si>
  <si>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</si>
  <si>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</si>
  <si>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</si>
  <si>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</si>
  <si>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</si>
  <si>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</si>
  <si>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</si>
  <si>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</si>
  <si>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</si>
  <si>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</si>
  <si>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</si>
  <si>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</si>
  <si>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</si>
  <si>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</si>
  <si>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</si>
  <si>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</si>
  <si>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</si>
  <si>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</si>
  <si>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</si>
  <si>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</si>
  <si>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</si>
  <si>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</si>
  <si>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</si>
  <si>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</si>
  <si>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</si>
  <si>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</si>
  <si>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XVI. GIMNAZIJA , ZAGREB, Križanićeva 4a</t>
  </si>
  <si>
    <t>OBRAZOVANJE</t>
  </si>
  <si>
    <t>FINANCIJSKI PLAN</t>
  </si>
  <si>
    <t>Prioritet Škole je kvalitetno obrazovanje i odgoj učenika što ostvarujemo stalnim usavršavanjem nastavnog osoblja ( seminari, stručni skupovi ) i podizanjem nastavnog standarda na višu razinu. Nastojimo održati visoku prolaznost na ispitu državne mature, ojačati suradnju stručnih vijeća, poticati nadarene učenike u njihovu radu te pružiti potporu učenicima sa slabijim rezultatima.</t>
  </si>
  <si>
    <t>Glavni cilj rada s učenicima je što uspješnije obrazovati učenike za završetak srednjoškolskog obrazovanja te im omogućiti nastavak školovanja na željenim fakultetima. Pokazatelji uspješnosti tog cilja su :  broj pozitivno ocijenjenih učenika, broj učenika završnih razreda koji su s uspjehom položili ispite državne mature, realizacija nastavnih sati u odnosu na planirani godišnji fond nastavnih sati.</t>
  </si>
  <si>
    <t>Ustav Republike Hrvatske, Zakon o odgoju i obrazovanju u osnovnim i srednjim školama, Zakon o proračunskom računovodstvu i računskom planu, Zakon o fiskalnoj odgovornosti, Školski kurikulum, Godišnji plan i program za školsku godinu 2020/2021.</t>
  </si>
  <si>
    <t>U školskoj godini 2020/2021. upisan je 159 polaznik i u ovoj školskoj godini XVI.Gimnaziju pohađa 556 učenika. Učenici su u protekloj školskoj godini sudjelovali na : školskim, gradskim, županijskim i državnim natjecanjima iz raznih predmeta, gdje su postigli vrlo zapažene rezultate.</t>
  </si>
  <si>
    <t>Realiziran je veći dio planiranih programa u nastavi. Razlog što realizacija nije u potpunosti izvrešana je nedostatak financijskih sredstava.</t>
  </si>
  <si>
    <t>NAZIV USTANOVE:   XVI. GIMNAZIJA , ZAGREB, Križanićeva 4a</t>
  </si>
  <si>
    <t>NAZIV USTANOVE : XVI.GIMNAZIJA, ZAGREB, Križanićeva 4a</t>
  </si>
  <si>
    <t>Državnu maturu je s uspjehom završilo 163 učenika. Veliki broj učenika je na natjecanjima iz raznih predmeta postigao vrlo zapažene rezultate.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</si>
</sst>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3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color indexed="8"/>
      <name val="MS Sans Serif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</borders>
  <cellStyleXfs count="20">
    <xf numFmtId="0" fontId="0" fillId="0" borderId="0"/>
    <xf numFmtId="0" fontId="12" fillId="0" borderId="0"/>
    <xf numFmtId="39" fontId="11" fillId="0" borderId="0"/>
    <xf numFmtId="0" fontId="8" fillId="0" borderId="0"/>
    <xf numFmtId="0" fontId="12" fillId="0" borderId="0"/>
    <xf numFmtId="0" fontId="12" fillId="0" borderId="0"/>
    <xf numFmtId="0" fontId="17" fillId="0" borderId="0"/>
    <xf numFmtId="0" fontId="7" fillId="0" borderId="0"/>
    <xf numFmtId="43" fontId="12" fillId="0" borderId="0" applyFon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12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233">
    <xf numFmtId="0" fontId="0" fillId="0" borderId="0" xfId="0"/>
    <xf numFmtId="0" fontId="12" fillId="0" borderId="0" xfId="5" applyProtection="1">
      <protection locked="0"/>
    </xf>
    <xf numFmtId="4" fontId="16" fillId="0" borderId="0" xfId="5" applyNumberFormat="1" applyFont="1"/>
    <xf numFmtId="0" fontId="12" fillId="0" borderId="0" xfId="4"/>
    <xf numFmtId="0" fontId="12" fillId="0" borderId="0" xfId="5"/>
    <xf numFmtId="0" fontId="12" fillId="0" borderId="0" xfId="4" applyBorder="1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justify"/>
    </xf>
    <xf numFmtId="0" fontId="12" fillId="0" borderId="0" xfId="5" applyFill="1" applyBorder="1" applyAlignment="1">
      <alignment vertical="center"/>
    </xf>
    <xf numFmtId="0" fontId="12" fillId="0" borderId="0" xfId="4" applyFill="1"/>
    <xf numFmtId="0" fontId="25" fillId="2" borderId="17" xfId="4" applyFont="1" applyFill="1" applyBorder="1"/>
    <xf numFmtId="4" fontId="19" fillId="0" borderId="25" xfId="4" applyNumberFormat="1" applyFont="1" applyFill="1" applyBorder="1" applyAlignment="1" applyProtection="1">
      <alignment horizontal="right" vertical="center" shrinkToFit="1"/>
      <protection locked="0"/>
    </xf>
    <xf numFmtId="4" fontId="18" fillId="3" borderId="25" xfId="4" applyNumberFormat="1" applyFont="1" applyFill="1" applyBorder="1" applyAlignment="1" applyProtection="1">
      <alignment horizontal="right" vertical="center" shrinkToFit="1"/>
    </xf>
    <xf numFmtId="4" fontId="12" fillId="0" borderId="0" xfId="4" applyNumberFormat="1"/>
    <xf numFmtId="49" fontId="19" fillId="0" borderId="25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25" xfId="0" applyNumberFormat="1" applyFont="1" applyFill="1" applyBorder="1" applyAlignment="1" applyProtection="1">
      <alignment horizontal="left" vertical="center" wrapText="1"/>
      <protection hidden="1"/>
    </xf>
    <xf numFmtId="49" fontId="19" fillId="0" borderId="25" xfId="0" applyNumberFormat="1" applyFont="1" applyFill="1" applyBorder="1" applyAlignment="1" applyProtection="1">
      <alignment horizontal="left" vertical="center" shrinkToFit="1"/>
      <protection hidden="1"/>
    </xf>
    <xf numFmtId="49" fontId="19" fillId="0" borderId="26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26" xfId="0" applyNumberFormat="1" applyFont="1" applyFill="1" applyBorder="1" applyAlignment="1" applyProtection="1">
      <alignment horizontal="left" vertical="center" wrapText="1"/>
      <protection hidden="1"/>
    </xf>
    <xf numFmtId="0" fontId="12" fillId="5" borderId="0" xfId="4" applyFill="1" applyBorder="1"/>
    <xf numFmtId="49" fontId="19" fillId="6" borderId="30" xfId="0" applyNumberFormat="1" applyFont="1" applyFill="1" applyBorder="1" applyAlignment="1" applyProtection="1">
      <alignment horizontal="center" vertical="center"/>
    </xf>
    <xf numFmtId="164" fontId="19" fillId="6" borderId="31" xfId="0" applyNumberFormat="1" applyFont="1" applyFill="1" applyBorder="1" applyAlignment="1" applyProtection="1">
      <alignment horizontal="left" vertical="center" wrapText="1"/>
    </xf>
    <xf numFmtId="4" fontId="19" fillId="0" borderId="31" xfId="4" applyNumberFormat="1" applyFont="1" applyFill="1" applyBorder="1" applyAlignment="1" applyProtection="1">
      <alignment horizontal="right" vertical="center" shrinkToFit="1"/>
      <protection locked="0"/>
    </xf>
    <xf numFmtId="0" fontId="19" fillId="6" borderId="31" xfId="0" applyFont="1" applyFill="1" applyBorder="1" applyAlignment="1">
      <alignment vertical="center"/>
    </xf>
    <xf numFmtId="49" fontId="19" fillId="6" borderId="32" xfId="0" applyNumberFormat="1" applyFont="1" applyFill="1" applyBorder="1" applyAlignment="1" applyProtection="1">
      <alignment horizontal="center" vertical="center"/>
    </xf>
    <xf numFmtId="164" fontId="19" fillId="6" borderId="33" xfId="0" applyNumberFormat="1" applyFont="1" applyFill="1" applyBorder="1" applyAlignment="1" applyProtection="1">
      <alignment horizontal="left" vertical="center" wrapText="1"/>
    </xf>
    <xf numFmtId="4" fontId="19" fillId="0" borderId="34" xfId="4" applyNumberFormat="1" applyFont="1" applyFill="1" applyBorder="1" applyAlignment="1" applyProtection="1">
      <alignment horizontal="right" vertical="center" shrinkToFit="1"/>
      <protection locked="0"/>
    </xf>
    <xf numFmtId="4" fontId="28" fillId="0" borderId="31" xfId="4" applyNumberFormat="1" applyFont="1" applyFill="1" applyBorder="1" applyAlignment="1" applyProtection="1">
      <alignment horizontal="right" vertical="center" shrinkToFit="1"/>
    </xf>
    <xf numFmtId="4" fontId="19" fillId="6" borderId="31" xfId="4" applyNumberFormat="1" applyFont="1" applyFill="1" applyBorder="1" applyAlignment="1" applyProtection="1">
      <alignment horizontal="right" vertical="center" shrinkToFit="1"/>
      <protection locked="0"/>
    </xf>
    <xf numFmtId="49" fontId="27" fillId="3" borderId="30" xfId="0" applyNumberFormat="1" applyFont="1" applyFill="1" applyBorder="1" applyAlignment="1" applyProtection="1">
      <alignment horizontal="center" vertical="center"/>
    </xf>
    <xf numFmtId="164" fontId="27" fillId="3" borderId="31" xfId="0" applyNumberFormat="1" applyFont="1" applyFill="1" applyBorder="1" applyAlignment="1" applyProtection="1">
      <alignment horizontal="left" vertical="center" wrapText="1"/>
    </xf>
    <xf numFmtId="0" fontId="12" fillId="0" borderId="0" xfId="5" applyAlignment="1" applyProtection="1">
      <alignment horizontal="left"/>
      <protection locked="0"/>
    </xf>
    <xf numFmtId="0" fontId="15" fillId="0" borderId="0" xfId="5" applyFont="1" applyAlignment="1" applyProtection="1">
      <alignment horizontal="left"/>
      <protection locked="0"/>
    </xf>
    <xf numFmtId="49" fontId="19" fillId="6" borderId="31" xfId="0" applyNumberFormat="1" applyFont="1" applyFill="1" applyBorder="1" applyAlignment="1" applyProtection="1">
      <alignment horizontal="left" vertical="center"/>
    </xf>
    <xf numFmtId="49" fontId="19" fillId="6" borderId="31" xfId="0" applyNumberFormat="1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left" vertical="center"/>
    </xf>
    <xf numFmtId="49" fontId="19" fillId="6" borderId="33" xfId="0" applyNumberFormat="1" applyFont="1" applyFill="1" applyBorder="1" applyAlignment="1" applyProtection="1">
      <alignment horizontal="left" vertical="center"/>
    </xf>
    <xf numFmtId="0" fontId="12" fillId="0" borderId="0" xfId="4" applyBorder="1" applyAlignment="1">
      <alignment horizontal="left"/>
    </xf>
    <xf numFmtId="0" fontId="12" fillId="0" borderId="0" xfId="4" applyAlignment="1">
      <alignment horizontal="left"/>
    </xf>
    <xf numFmtId="49" fontId="27" fillId="3" borderId="31" xfId="0" applyNumberFormat="1" applyFont="1" applyFill="1" applyBorder="1" applyAlignment="1" applyProtection="1">
      <alignment horizontal="left" vertical="center"/>
    </xf>
    <xf numFmtId="49" fontId="27" fillId="3" borderId="0" xfId="0" applyNumberFormat="1" applyFont="1" applyFill="1" applyBorder="1" applyAlignment="1" applyProtection="1">
      <alignment horizontal="left" vertical="center"/>
    </xf>
    <xf numFmtId="164" fontId="27" fillId="3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/>
    </xf>
    <xf numFmtId="164" fontId="28" fillId="0" borderId="0" xfId="0" applyNumberFormat="1" applyFont="1" applyFill="1" applyBorder="1" applyAlignment="1" applyProtection="1">
      <alignment horizontal="left" vertical="center" wrapText="1"/>
    </xf>
    <xf numFmtId="164" fontId="19" fillId="0" borderId="31" xfId="0" applyNumberFormat="1" applyFont="1" applyFill="1" applyBorder="1" applyAlignment="1" applyProtection="1">
      <alignment horizontal="left" vertical="center" wrapText="1"/>
    </xf>
    <xf numFmtId="49" fontId="27" fillId="3" borderId="31" xfId="0" applyNumberFormat="1" applyFont="1" applyFill="1" applyBorder="1" applyAlignment="1" applyProtection="1">
      <alignment horizontal="left" vertical="center" wrapText="1"/>
    </xf>
    <xf numFmtId="0" fontId="12" fillId="0" borderId="0" xfId="4" applyProtection="1"/>
    <xf numFmtId="4" fontId="27" fillId="3" borderId="31" xfId="4" applyNumberFormat="1" applyFont="1" applyFill="1" applyBorder="1" applyAlignment="1" applyProtection="1">
      <alignment horizontal="right" vertical="center" shrinkToFit="1"/>
    </xf>
    <xf numFmtId="0" fontId="12" fillId="3" borderId="0" xfId="4" applyFill="1" applyProtection="1"/>
    <xf numFmtId="49" fontId="18" fillId="3" borderId="25" xfId="6" applyNumberFormat="1" applyFont="1" applyFill="1" applyBorder="1" applyAlignment="1" applyProtection="1">
      <alignment horizontal="left" vertical="center" wrapText="1"/>
    </xf>
    <xf numFmtId="49" fontId="18" fillId="3" borderId="25" xfId="0" applyNumberFormat="1" applyFont="1" applyFill="1" applyBorder="1" applyAlignment="1" applyProtection="1">
      <alignment horizontal="left" vertical="center" wrapText="1"/>
    </xf>
    <xf numFmtId="0" fontId="27" fillId="3" borderId="31" xfId="0" applyFont="1" applyFill="1" applyBorder="1" applyAlignment="1" applyProtection="1">
      <alignment vertical="center"/>
    </xf>
    <xf numFmtId="4" fontId="12" fillId="0" borderId="0" xfId="4" applyNumberFormat="1" applyProtection="1"/>
    <xf numFmtId="49" fontId="18" fillId="3" borderId="25" xfId="0" applyNumberFormat="1" applyFont="1" applyFill="1" applyBorder="1" applyAlignment="1" applyProtection="1">
      <alignment horizontal="left" vertical="center"/>
    </xf>
    <xf numFmtId="49" fontId="18" fillId="3" borderId="25" xfId="0" applyNumberFormat="1" applyFont="1" applyFill="1" applyBorder="1" applyAlignment="1" applyProtection="1">
      <alignment horizontal="left" vertical="center" shrinkToFit="1"/>
    </xf>
    <xf numFmtId="0" fontId="25" fillId="2" borderId="17" xfId="4" applyFont="1" applyFill="1" applyBorder="1" applyProtection="1"/>
    <xf numFmtId="0" fontId="12" fillId="0" borderId="0" xfId="4" applyFill="1" applyProtection="1"/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5" applyFont="1" applyFill="1" applyBorder="1" applyAlignment="1" applyProtection="1">
      <alignment horizontal="center" vertical="center"/>
    </xf>
    <xf numFmtId="0" fontId="26" fillId="2" borderId="0" xfId="4" applyFont="1" applyFill="1" applyAlignment="1" applyProtection="1">
      <alignment wrapText="1"/>
    </xf>
    <xf numFmtId="0" fontId="15" fillId="2" borderId="19" xfId="4" applyFont="1" applyFill="1" applyBorder="1" applyAlignment="1" applyProtection="1">
      <alignment horizontal="left" vertical="center"/>
    </xf>
    <xf numFmtId="0" fontId="15" fillId="2" borderId="24" xfId="4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49" fontId="18" fillId="2" borderId="16" xfId="4" applyNumberFormat="1" applyFont="1" applyFill="1" applyBorder="1" applyAlignment="1" applyProtection="1">
      <alignment horizontal="left" vertical="center" wrapText="1"/>
    </xf>
    <xf numFmtId="0" fontId="15" fillId="2" borderId="20" xfId="0" applyFont="1" applyFill="1" applyBorder="1" applyAlignment="1" applyProtection="1">
      <alignment horizontal="center" vertical="center" wrapText="1"/>
    </xf>
    <xf numFmtId="0" fontId="12" fillId="0" borderId="29" xfId="4" applyBorder="1" applyProtection="1"/>
    <xf numFmtId="0" fontId="25" fillId="0" borderId="4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4" xfId="5" applyFont="1" applyFill="1" applyBorder="1" applyAlignment="1" applyProtection="1">
      <alignment horizontal="center" vertical="center"/>
    </xf>
    <xf numFmtId="4" fontId="16" fillId="0" borderId="0" xfId="5" applyNumberFormat="1" applyFont="1" applyProtection="1"/>
    <xf numFmtId="0" fontId="12" fillId="0" borderId="0" xfId="5" applyProtection="1"/>
    <xf numFmtId="0" fontId="12" fillId="0" borderId="0" xfId="5" applyFill="1" applyBorder="1" applyAlignment="1" applyProtection="1">
      <alignment vertical="center"/>
    </xf>
    <xf numFmtId="4" fontId="19" fillId="3" borderId="25" xfId="4" applyNumberFormat="1" applyFont="1" applyFill="1" applyBorder="1" applyAlignment="1" applyProtection="1">
      <alignment horizontal="right" vertical="center" shrinkToFit="1"/>
    </xf>
    <xf numFmtId="0" fontId="12" fillId="0" borderId="0" xfId="4" applyBorder="1" applyProtection="1"/>
    <xf numFmtId="0" fontId="15" fillId="2" borderId="23" xfId="0" applyFont="1" applyFill="1" applyBorder="1" applyAlignment="1" applyProtection="1">
      <alignment horizontal="center" vertical="center" wrapText="1"/>
    </xf>
    <xf numFmtId="4" fontId="19" fillId="3" borderId="26" xfId="4" applyNumberFormat="1" applyFont="1" applyFill="1" applyBorder="1" applyAlignment="1" applyProtection="1">
      <alignment horizontal="right" vertical="center" shrinkToFit="1"/>
    </xf>
    <xf numFmtId="4" fontId="19" fillId="3" borderId="31" xfId="4" applyNumberFormat="1" applyFont="1" applyFill="1" applyBorder="1" applyAlignment="1" applyProtection="1">
      <alignment horizontal="right" vertical="center" shrinkToFit="1"/>
    </xf>
    <xf numFmtId="4" fontId="19" fillId="3" borderId="34" xfId="4" applyNumberFormat="1" applyFont="1" applyFill="1" applyBorder="1" applyAlignment="1" applyProtection="1">
      <alignment horizontal="right" vertical="center" shrinkToFit="1"/>
    </xf>
    <xf numFmtId="0" fontId="15" fillId="2" borderId="21" xfId="0" applyFont="1" applyFill="1" applyBorder="1" applyAlignment="1" applyProtection="1">
      <alignment horizontal="center" vertical="center" wrapText="1"/>
    </xf>
    <xf numFmtId="4" fontId="19" fillId="0" borderId="25" xfId="4" applyNumberFormat="1" applyFont="1" applyFill="1" applyBorder="1" applyAlignment="1" applyProtection="1">
      <alignment horizontal="right" vertical="center" shrinkToFit="1"/>
    </xf>
    <xf numFmtId="4" fontId="19" fillId="0" borderId="26" xfId="4" applyNumberFormat="1" applyFont="1" applyFill="1" applyBorder="1" applyAlignment="1" applyProtection="1">
      <alignment horizontal="right" vertical="center" shrinkToFit="1"/>
    </xf>
    <xf numFmtId="4" fontId="19" fillId="0" borderId="31" xfId="4" applyNumberFormat="1" applyFont="1" applyFill="1" applyBorder="1" applyAlignment="1" applyProtection="1">
      <alignment horizontal="right" vertical="center" shrinkToFit="1"/>
    </xf>
    <xf numFmtId="4" fontId="19" fillId="6" borderId="31" xfId="4" applyNumberFormat="1" applyFont="1" applyFill="1" applyBorder="1" applyAlignment="1" applyProtection="1">
      <alignment horizontal="right" vertical="center" shrinkToFit="1"/>
    </xf>
    <xf numFmtId="4" fontId="19" fillId="0" borderId="34" xfId="4" applyNumberFormat="1" applyFont="1" applyFill="1" applyBorder="1" applyAlignment="1" applyProtection="1">
      <alignment horizontal="right" vertical="center" shrinkToFit="1"/>
    </xf>
    <xf numFmtId="4" fontId="28" fillId="0" borderId="31" xfId="4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4" applyProtection="1">
      <protection locked="0"/>
    </xf>
    <xf numFmtId="0" fontId="12" fillId="0" borderId="0" xfId="4" applyFill="1" applyProtection="1">
      <protection locked="0"/>
    </xf>
    <xf numFmtId="0" fontId="15" fillId="0" borderId="0" xfId="4" applyFont="1" applyFill="1" applyBorder="1" applyAlignment="1" applyProtection="1">
      <alignment horizontal="left" vertical="center"/>
      <protection locked="0"/>
    </xf>
    <xf numFmtId="0" fontId="12" fillId="0" borderId="0" xfId="5" applyFill="1" applyBorder="1" applyAlignment="1" applyProtection="1">
      <alignment vertical="center"/>
      <protection locked="0"/>
    </xf>
    <xf numFmtId="0" fontId="15" fillId="2" borderId="0" xfId="5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</xf>
    <xf numFmtId="4" fontId="18" fillId="4" borderId="0" xfId="4" applyNumberFormat="1" applyFont="1" applyFill="1" applyBorder="1" applyAlignment="1" applyProtection="1">
      <alignment horizontal="right" vertical="center" shrinkToFit="1"/>
    </xf>
    <xf numFmtId="0" fontId="15" fillId="2" borderId="0" xfId="5" applyFont="1" applyFill="1" applyBorder="1" applyAlignment="1">
      <alignment horizontal="center" vertical="center"/>
    </xf>
    <xf numFmtId="4" fontId="19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0" fontId="12" fillId="0" borderId="0" xfId="4" applyAlignment="1" applyProtection="1">
      <alignment horizontal="left"/>
      <protection locked="0"/>
    </xf>
    <xf numFmtId="4" fontId="12" fillId="0" borderId="0" xfId="4" applyNumberFormat="1" applyProtection="1">
      <protection locked="0"/>
    </xf>
    <xf numFmtId="0" fontId="15" fillId="2" borderId="19" xfId="0" applyFont="1" applyFill="1" applyBorder="1" applyAlignment="1" applyProtection="1">
      <alignment horizontal="center" vertical="center" wrapText="1"/>
    </xf>
    <xf numFmtId="0" fontId="12" fillId="0" borderId="0" xfId="5" applyAlignment="1" applyProtection="1">
      <alignment horizontal="center"/>
      <protection locked="0"/>
    </xf>
    <xf numFmtId="0" fontId="15" fillId="0" borderId="0" xfId="5" applyFont="1" applyProtection="1">
      <protection locked="0"/>
    </xf>
    <xf numFmtId="0" fontId="15" fillId="0" borderId="3" xfId="4" applyFont="1" applyFill="1" applyBorder="1" applyAlignment="1" applyProtection="1">
      <alignment horizontal="center" vertical="center"/>
      <protection locked="0"/>
    </xf>
    <xf numFmtId="0" fontId="12" fillId="0" borderId="3" xfId="5" applyFill="1" applyBorder="1" applyAlignment="1" applyProtection="1">
      <alignment vertical="center"/>
      <protection locked="0"/>
    </xf>
    <xf numFmtId="0" fontId="15" fillId="7" borderId="1" xfId="0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/>
    </xf>
    <xf numFmtId="0" fontId="15" fillId="2" borderId="2" xfId="4" applyFont="1" applyFill="1" applyBorder="1" applyAlignment="1" applyProtection="1">
      <alignment horizontal="center" vertical="center"/>
    </xf>
    <xf numFmtId="49" fontId="18" fillId="3" borderId="41" xfId="6" applyNumberFormat="1" applyFont="1" applyFill="1" applyBorder="1" applyAlignment="1" applyProtection="1">
      <alignment horizontal="left" vertical="center" wrapText="1"/>
    </xf>
    <xf numFmtId="49" fontId="18" fillId="3" borderId="41" xfId="4" applyNumberFormat="1" applyFont="1" applyFill="1" applyBorder="1" applyAlignment="1" applyProtection="1">
      <alignment horizontal="left" vertical="center" wrapText="1"/>
    </xf>
    <xf numFmtId="4" fontId="18" fillId="3" borderId="41" xfId="4" applyNumberFormat="1" applyFont="1" applyFill="1" applyBorder="1" applyAlignment="1" applyProtection="1">
      <alignment horizontal="right" vertical="center" shrinkToFit="1"/>
    </xf>
    <xf numFmtId="49" fontId="18" fillId="3" borderId="42" xfId="6" applyNumberFormat="1" applyFont="1" applyFill="1" applyBorder="1" applyAlignment="1" applyProtection="1">
      <alignment horizontal="left" vertical="center" wrapText="1"/>
    </xf>
    <xf numFmtId="49" fontId="18" fillId="3" borderId="42" xfId="4" applyNumberFormat="1" applyFont="1" applyFill="1" applyBorder="1" applyAlignment="1" applyProtection="1">
      <alignment horizontal="left" vertical="center" wrapText="1"/>
    </xf>
    <xf numFmtId="4" fontId="18" fillId="3" borderId="42" xfId="4" applyNumberFormat="1" applyFont="1" applyFill="1" applyBorder="1" applyAlignment="1" applyProtection="1">
      <alignment horizontal="right" vertical="center" shrinkToFit="1"/>
    </xf>
    <xf numFmtId="49" fontId="19" fillId="0" borderId="42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42" xfId="4" applyNumberFormat="1" applyFont="1" applyFill="1" applyBorder="1" applyAlignment="1" applyProtection="1">
      <alignment horizontal="left" vertical="center" wrapText="1"/>
      <protection hidden="1"/>
    </xf>
    <xf numFmtId="4" fontId="19" fillId="3" borderId="42" xfId="4" applyNumberFormat="1" applyFont="1" applyFill="1" applyBorder="1" applyAlignment="1" applyProtection="1">
      <alignment horizontal="right" vertical="center" shrinkToFit="1"/>
    </xf>
    <xf numFmtId="4" fontId="19" fillId="0" borderId="42" xfId="4" applyNumberFormat="1" applyFont="1" applyFill="1" applyBorder="1" applyAlignment="1" applyProtection="1">
      <alignment horizontal="right" vertical="center" shrinkToFit="1"/>
    </xf>
    <xf numFmtId="4" fontId="19" fillId="0" borderId="42" xfId="4" applyNumberFormat="1" applyFont="1" applyFill="1" applyBorder="1" applyAlignment="1" applyProtection="1">
      <alignment horizontal="right" vertical="center" shrinkToFit="1"/>
      <protection locked="0"/>
    </xf>
    <xf numFmtId="49" fontId="18" fillId="3" borderId="42" xfId="4" applyNumberFormat="1" applyFont="1" applyFill="1" applyBorder="1" applyAlignment="1" applyProtection="1">
      <alignment horizontal="left" vertical="center" shrinkToFit="1"/>
    </xf>
    <xf numFmtId="49" fontId="19" fillId="0" borderId="42" xfId="4" applyNumberFormat="1" applyFont="1" applyFill="1" applyBorder="1" applyAlignment="1" applyProtection="1">
      <alignment horizontal="left" vertical="center" wrapText="1" shrinkToFit="1"/>
      <protection hidden="1"/>
    </xf>
    <xf numFmtId="49" fontId="20" fillId="3" borderId="42" xfId="4" applyNumberFormat="1" applyFont="1" applyFill="1" applyBorder="1" applyAlignment="1" applyProtection="1">
      <alignment horizontal="left" vertical="center" shrinkToFit="1"/>
    </xf>
    <xf numFmtId="49" fontId="19" fillId="0" borderId="42" xfId="4" applyNumberFormat="1" applyFont="1" applyFill="1" applyBorder="1" applyAlignment="1" applyProtection="1">
      <alignment horizontal="left" vertical="center" shrinkToFit="1"/>
      <protection hidden="1"/>
    </xf>
    <xf numFmtId="4" fontId="19" fillId="0" borderId="42" xfId="4" applyNumberFormat="1" applyFont="1" applyBorder="1" applyAlignment="1" applyProtection="1">
      <alignment horizontal="right" vertical="center"/>
    </xf>
    <xf numFmtId="49" fontId="19" fillId="0" borderId="43" xfId="6" applyNumberFormat="1" applyFont="1" applyFill="1" applyBorder="1" applyAlignment="1" applyProtection="1">
      <alignment horizontal="left" vertical="center" wrapText="1"/>
      <protection hidden="1"/>
    </xf>
    <xf numFmtId="49" fontId="19" fillId="0" borderId="43" xfId="4" applyNumberFormat="1" applyFont="1" applyFill="1" applyBorder="1" applyAlignment="1" applyProtection="1">
      <alignment horizontal="left" vertical="center" wrapText="1"/>
      <protection hidden="1"/>
    </xf>
    <xf numFmtId="4" fontId="19" fillId="0" borderId="43" xfId="4" applyNumberFormat="1" applyFont="1" applyFill="1" applyBorder="1" applyAlignment="1" applyProtection="1">
      <alignment horizontal="right" vertical="center" shrinkToFit="1"/>
    </xf>
    <xf numFmtId="4" fontId="19" fillId="3" borderId="43" xfId="4" applyNumberFormat="1" applyFont="1" applyFill="1" applyBorder="1" applyAlignment="1" applyProtection="1">
      <alignment horizontal="right" vertical="center" shrinkToFit="1"/>
    </xf>
    <xf numFmtId="4" fontId="19" fillId="0" borderId="43" xfId="4" applyNumberFormat="1" applyFont="1" applyFill="1" applyBorder="1" applyAlignment="1" applyProtection="1">
      <alignment horizontal="right" vertical="center" shrinkToFit="1"/>
      <protection locked="0"/>
    </xf>
    <xf numFmtId="49" fontId="29" fillId="3" borderId="42" xfId="6" applyNumberFormat="1" applyFont="1" applyFill="1" applyBorder="1" applyAlignment="1" applyProtection="1">
      <alignment horizontal="left" vertical="center" wrapText="1"/>
    </xf>
    <xf numFmtId="49" fontId="29" fillId="3" borderId="42" xfId="0" applyNumberFormat="1" applyFont="1" applyFill="1" applyBorder="1" applyAlignment="1" applyProtection="1">
      <alignment horizontal="left" vertical="center" wrapText="1"/>
    </xf>
    <xf numFmtId="4" fontId="30" fillId="3" borderId="42" xfId="4" applyNumberFormat="1" applyFont="1" applyFill="1" applyBorder="1" applyAlignment="1" applyProtection="1">
      <alignment horizontal="right" vertical="center" shrinkToFit="1"/>
    </xf>
    <xf numFmtId="4" fontId="30" fillId="0" borderId="42" xfId="4" applyNumberFormat="1" applyFont="1" applyFill="1" applyBorder="1" applyAlignment="1" applyProtection="1">
      <alignment horizontal="right" vertical="center" shrinkToFit="1"/>
      <protection locked="0"/>
    </xf>
    <xf numFmtId="49" fontId="18" fillId="3" borderId="44" xfId="4" applyNumberFormat="1" applyFont="1" applyFill="1" applyBorder="1" applyAlignment="1" applyProtection="1">
      <alignment horizontal="left" vertical="center" wrapText="1"/>
    </xf>
    <xf numFmtId="4" fontId="18" fillId="3" borderId="44" xfId="4" applyNumberFormat="1" applyFont="1" applyFill="1" applyBorder="1" applyAlignment="1" applyProtection="1">
      <alignment horizontal="right" vertical="center" shrinkToFit="1"/>
    </xf>
    <xf numFmtId="49" fontId="29" fillId="3" borderId="25" xfId="6" applyNumberFormat="1" applyFont="1" applyFill="1" applyBorder="1" applyAlignment="1" applyProtection="1">
      <alignment horizontal="left" vertical="center" wrapText="1"/>
      <protection hidden="1"/>
    </xf>
    <xf numFmtId="49" fontId="29" fillId="3" borderId="25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25" xfId="6" applyNumberFormat="1" applyFont="1" applyFill="1" applyBorder="1" applyAlignment="1" applyProtection="1">
      <alignment horizontal="left" vertical="center" wrapText="1"/>
    </xf>
    <xf numFmtId="49" fontId="29" fillId="3" borderId="25" xfId="0" applyNumberFormat="1" applyFont="1" applyFill="1" applyBorder="1" applyAlignment="1" applyProtection="1">
      <alignment horizontal="left" vertical="center" wrapText="1"/>
    </xf>
    <xf numFmtId="4" fontId="29" fillId="3" borderId="42" xfId="4" applyNumberFormat="1" applyFont="1" applyFill="1" applyBorder="1" applyAlignment="1" applyProtection="1">
      <alignment horizontal="right" vertical="center" shrinkToFit="1"/>
    </xf>
    <xf numFmtId="0" fontId="15" fillId="3" borderId="42" xfId="4" applyFont="1" applyFill="1" applyBorder="1" applyAlignment="1" applyProtection="1">
      <alignment horizontal="left" vertical="center"/>
    </xf>
    <xf numFmtId="0" fontId="15" fillId="3" borderId="42" xfId="18" applyFont="1" applyFill="1" applyBorder="1" applyAlignment="1" applyProtection="1">
      <alignment horizontal="left" vertical="center" wrapText="1"/>
    </xf>
    <xf numFmtId="0" fontId="12" fillId="0" borderId="42" xfId="18" applyFont="1" applyFill="1" applyBorder="1" applyAlignment="1">
      <alignment horizontal="left" vertical="center" wrapText="1"/>
    </xf>
    <xf numFmtId="0" fontId="18" fillId="3" borderId="42" xfId="18" applyFont="1" applyFill="1" applyBorder="1" applyAlignment="1" applyProtection="1">
      <alignment horizontal="left" vertical="center" wrapText="1"/>
    </xf>
    <xf numFmtId="0" fontId="19" fillId="0" borderId="42" xfId="18" applyFont="1" applyFill="1" applyBorder="1" applyAlignment="1">
      <alignment horizontal="left" vertical="center" wrapText="1"/>
    </xf>
    <xf numFmtId="49" fontId="18" fillId="3" borderId="44" xfId="6" applyNumberFormat="1" applyFont="1" applyFill="1" applyBorder="1" applyAlignment="1" applyProtection="1">
      <alignment horizontal="left" vertical="center" wrapText="1"/>
    </xf>
    <xf numFmtId="4" fontId="18" fillId="9" borderId="42" xfId="4" applyNumberFormat="1" applyFont="1" applyFill="1" applyBorder="1" applyAlignment="1" applyProtection="1">
      <alignment horizontal="right" vertical="center" shrinkToFit="1"/>
    </xf>
    <xf numFmtId="4" fontId="18" fillId="3" borderId="47" xfId="4" applyNumberFormat="1" applyFont="1" applyFill="1" applyBorder="1" applyAlignment="1" applyProtection="1">
      <alignment horizontal="right" vertical="center" shrinkToFit="1"/>
    </xf>
    <xf numFmtId="4" fontId="20" fillId="3" borderId="48" xfId="4" applyNumberFormat="1" applyFont="1" applyFill="1" applyBorder="1" applyProtection="1"/>
    <xf numFmtId="0" fontId="12" fillId="10" borderId="0" xfId="4" applyFill="1" applyProtection="1"/>
    <xf numFmtId="4" fontId="18" fillId="11" borderId="0" xfId="4" applyNumberFormat="1" applyFont="1" applyFill="1" applyBorder="1" applyAlignment="1" applyProtection="1">
      <alignment horizontal="right" vertical="center" shrinkToFit="1"/>
    </xf>
    <xf numFmtId="0" fontId="12" fillId="7" borderId="0" xfId="4" applyFill="1" applyProtection="1"/>
    <xf numFmtId="4" fontId="27" fillId="7" borderId="31" xfId="4" applyNumberFormat="1" applyFont="1" applyFill="1" applyBorder="1" applyAlignment="1" applyProtection="1">
      <alignment horizontal="right" vertical="center" shrinkToFit="1"/>
    </xf>
    <xf numFmtId="4" fontId="27" fillId="7" borderId="0" xfId="4" applyNumberFormat="1" applyFont="1" applyFill="1" applyBorder="1" applyAlignment="1" applyProtection="1">
      <alignment horizontal="right" vertical="center" shrinkToFit="1"/>
    </xf>
    <xf numFmtId="4" fontId="27" fillId="7" borderId="38" xfId="4" applyNumberFormat="1" applyFont="1" applyFill="1" applyBorder="1" applyAlignment="1" applyProtection="1">
      <alignment horizontal="right" vertical="center" shrinkToFit="1"/>
    </xf>
    <xf numFmtId="4" fontId="18" fillId="12" borderId="41" xfId="4" applyNumberFormat="1" applyFont="1" applyFill="1" applyBorder="1" applyAlignment="1" applyProtection="1">
      <alignment horizontal="right" vertical="center" shrinkToFit="1"/>
    </xf>
    <xf numFmtId="0" fontId="12" fillId="13" borderId="0" xfId="4" applyFill="1" applyProtection="1"/>
    <xf numFmtId="4" fontId="18" fillId="12" borderId="42" xfId="4" applyNumberFormat="1" applyFont="1" applyFill="1" applyBorder="1" applyAlignment="1" applyProtection="1">
      <alignment horizontal="right" vertical="center" shrinkToFit="1"/>
    </xf>
    <xf numFmtId="4" fontId="30" fillId="13" borderId="42" xfId="4" applyNumberFormat="1" applyFont="1" applyFill="1" applyBorder="1" applyAlignment="1" applyProtection="1">
      <alignment horizontal="right" vertical="center" shrinkToFit="1"/>
      <protection locked="0"/>
    </xf>
    <xf numFmtId="4" fontId="30" fillId="13" borderId="42" xfId="4" applyNumberFormat="1" applyFont="1" applyFill="1" applyBorder="1" applyAlignment="1" applyProtection="1">
      <alignment horizontal="right" vertical="center"/>
      <protection locked="0"/>
    </xf>
    <xf numFmtId="0" fontId="31" fillId="13" borderId="0" xfId="4" applyFont="1" applyFill="1" applyProtection="1"/>
    <xf numFmtId="4" fontId="18" fillId="12" borderId="44" xfId="4" applyNumberFormat="1" applyFont="1" applyFill="1" applyBorder="1" applyAlignment="1" applyProtection="1">
      <alignment horizontal="right" vertical="center" shrinkToFit="1"/>
    </xf>
    <xf numFmtId="0" fontId="15" fillId="3" borderId="42" xfId="19" applyFont="1" applyFill="1" applyBorder="1" applyAlignment="1" applyProtection="1">
      <alignment horizontal="left" vertical="center" wrapText="1"/>
    </xf>
    <xf numFmtId="0" fontId="12" fillId="8" borderId="42" xfId="19" applyFont="1" applyFill="1" applyBorder="1" applyAlignment="1">
      <alignment horizontal="left" vertical="center" wrapText="1"/>
    </xf>
    <xf numFmtId="0" fontId="18" fillId="3" borderId="42" xfId="19" applyFont="1" applyFill="1" applyBorder="1" applyAlignment="1" applyProtection="1">
      <alignment horizontal="left" vertical="center"/>
    </xf>
    <xf numFmtId="0" fontId="19" fillId="0" borderId="42" xfId="19" applyFont="1" applyFill="1" applyBorder="1" applyAlignment="1">
      <alignment horizontal="left" vertical="center"/>
    </xf>
    <xf numFmtId="0" fontId="19" fillId="8" borderId="42" xfId="19" applyFont="1" applyFill="1" applyBorder="1" applyAlignment="1">
      <alignment horizontal="left" vertical="center" wrapText="1"/>
    </xf>
    <xf numFmtId="0" fontId="18" fillId="3" borderId="42" xfId="19" applyFont="1" applyFill="1" applyBorder="1" applyAlignment="1" applyProtection="1">
      <alignment horizontal="left" vertical="center" wrapText="1"/>
    </xf>
    <xf numFmtId="4" fontId="19" fillId="13" borderId="42" xfId="4" applyNumberFormat="1" applyFont="1" applyFill="1" applyBorder="1" applyAlignment="1" applyProtection="1">
      <alignment horizontal="right" vertical="center" shrinkToFit="1"/>
      <protection locked="0"/>
    </xf>
    <xf numFmtId="4" fontId="18" fillId="14" borderId="42" xfId="4" applyNumberFormat="1" applyFont="1" applyFill="1" applyBorder="1" applyAlignment="1" applyProtection="1">
      <alignment horizontal="right" vertical="center" shrinkToFit="1"/>
    </xf>
    <xf numFmtId="4" fontId="18" fillId="15" borderId="35" xfId="4" applyNumberFormat="1" applyFont="1" applyFill="1" applyBorder="1" applyAlignment="1" applyProtection="1">
      <alignment horizontal="right" vertical="center" shrinkToFit="1"/>
    </xf>
    <xf numFmtId="4" fontId="18" fillId="15" borderId="0" xfId="4" applyNumberFormat="1" applyFont="1" applyFill="1" applyBorder="1" applyAlignment="1" applyProtection="1">
      <alignment horizontal="right" vertical="center" shrinkToFit="1"/>
    </xf>
    <xf numFmtId="4" fontId="18" fillId="16" borderId="31" xfId="4" applyNumberFormat="1" applyFont="1" applyFill="1" applyBorder="1" applyAlignment="1" applyProtection="1">
      <alignment horizontal="right" vertical="center" shrinkToFit="1"/>
    </xf>
    <xf numFmtId="4" fontId="18" fillId="16" borderId="0" xfId="4" applyNumberFormat="1" applyFont="1" applyFill="1" applyBorder="1" applyAlignment="1" applyProtection="1">
      <alignment horizontal="right" vertical="center" shrinkToFit="1"/>
    </xf>
    <xf numFmtId="4" fontId="18" fillId="12" borderId="25" xfId="4" applyNumberFormat="1" applyFont="1" applyFill="1" applyBorder="1" applyAlignment="1" applyProtection="1">
      <alignment horizontal="right" vertical="center" shrinkToFit="1"/>
    </xf>
    <xf numFmtId="4" fontId="18" fillId="12" borderId="0" xfId="4" applyNumberFormat="1" applyFont="1" applyFill="1" applyBorder="1" applyAlignment="1" applyProtection="1">
      <alignment horizontal="right" vertical="center" shrinkToFit="1"/>
    </xf>
    <xf numFmtId="4" fontId="12" fillId="13" borderId="0" xfId="4" applyNumberFormat="1" applyFill="1" applyProtection="1"/>
    <xf numFmtId="0" fontId="32" fillId="0" borderId="0" xfId="0" applyNumberFormat="1" applyFont="1" applyFill="1" applyBorder="1" applyAlignment="1" applyProtection="1">
      <alignment horizontal="left"/>
    </xf>
    <xf numFmtId="49" fontId="18" fillId="3" borderId="44" xfId="6" applyNumberFormat="1" applyFont="1" applyFill="1" applyBorder="1" applyAlignment="1" applyProtection="1">
      <alignment horizontal="left" vertical="center" wrapText="1"/>
    </xf>
    <xf numFmtId="49" fontId="18" fillId="9" borderId="42" xfId="6" applyNumberFormat="1" applyFont="1" applyFill="1" applyBorder="1" applyAlignment="1" applyProtection="1">
      <alignment horizontal="left" vertical="center" wrapText="1"/>
    </xf>
    <xf numFmtId="49" fontId="18" fillId="3" borderId="47" xfId="6" applyNumberFormat="1" applyFont="1" applyFill="1" applyBorder="1" applyAlignment="1" applyProtection="1">
      <alignment horizontal="left" vertical="center" wrapText="1"/>
    </xf>
    <xf numFmtId="49" fontId="20" fillId="3" borderId="48" xfId="6" applyNumberFormat="1" applyFont="1" applyFill="1" applyBorder="1" applyAlignment="1" applyProtection="1">
      <alignment horizontal="left" vertical="center" wrapText="1"/>
    </xf>
    <xf numFmtId="0" fontId="15" fillId="2" borderId="39" xfId="4" applyFont="1" applyFill="1" applyBorder="1" applyAlignment="1" applyProtection="1">
      <alignment horizontal="center" vertical="center" wrapText="1"/>
    </xf>
    <xf numFmtId="0" fontId="15" fillId="2" borderId="23" xfId="4" applyFont="1" applyFill="1" applyBorder="1" applyAlignment="1" applyProtection="1">
      <alignment horizontal="center" vertical="center" wrapText="1"/>
    </xf>
    <xf numFmtId="0" fontId="15" fillId="2" borderId="40" xfId="4" applyFont="1" applyFill="1" applyBorder="1" applyAlignment="1" applyProtection="1">
      <alignment horizontal="center" vertical="center" wrapText="1"/>
    </xf>
    <xf numFmtId="0" fontId="15" fillId="2" borderId="24" xfId="4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1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19" xfId="0" applyFont="1" applyFill="1" applyBorder="1" applyAlignment="1" applyProtection="1">
      <alignment horizontal="center" vertical="center" wrapText="1"/>
    </xf>
    <xf numFmtId="0" fontId="15" fillId="2" borderId="17" xfId="5" applyFont="1" applyFill="1" applyBorder="1" applyAlignment="1" applyProtection="1">
      <alignment horizontal="center" vertical="center"/>
    </xf>
    <xf numFmtId="0" fontId="15" fillId="2" borderId="18" xfId="5" applyFont="1" applyFill="1" applyBorder="1" applyAlignment="1" applyProtection="1">
      <alignment horizontal="center" vertical="center"/>
    </xf>
    <xf numFmtId="49" fontId="18" fillId="3" borderId="45" xfId="6" applyNumberFormat="1" applyFont="1" applyFill="1" applyBorder="1" applyAlignment="1" applyProtection="1">
      <alignment horizontal="left" vertical="center" wrapText="1"/>
    </xf>
    <xf numFmtId="49" fontId="18" fillId="3" borderId="46" xfId="6" applyNumberFormat="1" applyFont="1" applyFill="1" applyBorder="1" applyAlignment="1" applyProtection="1">
      <alignment horizontal="left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7" xfId="5" applyFont="1" applyFill="1" applyBorder="1" applyAlignment="1">
      <alignment horizontal="center" vertical="center"/>
    </xf>
    <xf numFmtId="0" fontId="15" fillId="2" borderId="18" xfId="5" applyFont="1" applyFill="1" applyBorder="1" applyAlignment="1">
      <alignment horizontal="center" vertical="center"/>
    </xf>
    <xf numFmtId="0" fontId="15" fillId="2" borderId="27" xfId="4" applyFont="1" applyFill="1" applyBorder="1" applyAlignment="1">
      <alignment horizontal="center" vertical="center" wrapText="1"/>
    </xf>
    <xf numFmtId="0" fontId="15" fillId="2" borderId="23" xfId="4" applyFont="1" applyFill="1" applyBorder="1" applyAlignment="1">
      <alignment horizontal="center" vertical="center" wrapText="1"/>
    </xf>
    <xf numFmtId="49" fontId="18" fillId="7" borderId="3" xfId="6" applyNumberFormat="1" applyFont="1" applyFill="1" applyBorder="1" applyAlignment="1" applyProtection="1">
      <alignment horizontal="left" vertical="center" wrapText="1"/>
    </xf>
    <xf numFmtId="49" fontId="18" fillId="7" borderId="37" xfId="6" applyNumberFormat="1" applyFont="1" applyFill="1" applyBorder="1" applyAlignment="1" applyProtection="1">
      <alignment horizontal="left" vertical="center" wrapText="1"/>
    </xf>
    <xf numFmtId="49" fontId="27" fillId="7" borderId="30" xfId="0" applyNumberFormat="1" applyFont="1" applyFill="1" applyBorder="1" applyAlignment="1" applyProtection="1">
      <alignment horizontal="left" vertical="center" wrapText="1"/>
    </xf>
    <xf numFmtId="0" fontId="27" fillId="7" borderId="31" xfId="0" applyFont="1" applyFill="1" applyBorder="1" applyAlignment="1" applyProtection="1">
      <alignment vertical="center" wrapText="1"/>
    </xf>
    <xf numFmtId="0" fontId="27" fillId="7" borderId="31" xfId="0" applyFont="1" applyFill="1" applyBorder="1" applyAlignment="1" applyProtection="1">
      <alignment vertical="center"/>
    </xf>
    <xf numFmtId="49" fontId="27" fillId="7" borderId="31" xfId="0" applyNumberFormat="1" applyFont="1" applyFill="1" applyBorder="1" applyAlignment="1" applyProtection="1">
      <alignment horizontal="left" vertical="center" wrapText="1"/>
    </xf>
    <xf numFmtId="49" fontId="20" fillId="7" borderId="36" xfId="0" applyNumberFormat="1" applyFont="1" applyFill="1" applyBorder="1" applyAlignment="1" applyProtection="1">
      <alignment horizontal="left" wrapText="1"/>
    </xf>
    <xf numFmtId="0" fontId="24" fillId="7" borderId="31" xfId="0" applyFont="1" applyFill="1" applyBorder="1" applyAlignment="1" applyProtection="1">
      <alignment wrapText="1"/>
    </xf>
    <xf numFmtId="49" fontId="18" fillId="7" borderId="0" xfId="0" applyNumberFormat="1" applyFont="1" applyFill="1" applyBorder="1" applyAlignment="1" applyProtection="1">
      <alignment horizontal="left" wrapText="1"/>
    </xf>
    <xf numFmtId="0" fontId="19" fillId="7" borderId="0" xfId="0" applyFont="1" applyFill="1" applyBorder="1" applyAlignment="1" applyProtection="1"/>
    <xf numFmtId="49" fontId="18" fillId="10" borderId="0" xfId="0" applyNumberFormat="1" applyFont="1" applyFill="1" applyBorder="1" applyAlignment="1" applyProtection="1">
      <alignment horizontal="center" vertical="center" wrapText="1"/>
    </xf>
    <xf numFmtId="49" fontId="18" fillId="7" borderId="0" xfId="0" applyNumberFormat="1" applyFont="1" applyFill="1" applyBorder="1" applyAlignment="1" applyProtection="1">
      <alignment horizontal="left" vertical="center" wrapText="1"/>
    </xf>
    <xf numFmtId="0" fontId="15" fillId="2" borderId="27" xfId="4" applyFont="1" applyFill="1" applyBorder="1" applyAlignment="1" applyProtection="1">
      <alignment horizontal="center" vertical="center" wrapText="1"/>
    </xf>
    <xf numFmtId="0" fontId="15" fillId="2" borderId="28" xfId="4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vertical="top" wrapText="1"/>
    </xf>
    <xf numFmtId="0" fontId="21" fillId="0" borderId="8" xfId="0" applyNumberFormat="1" applyFont="1" applyFill="1" applyBorder="1" applyAlignment="1" applyProtection="1">
      <alignment vertical="top" wrapText="1"/>
    </xf>
    <xf numFmtId="0" fontId="23" fillId="0" borderId="7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vertical="top" wrapText="1"/>
    </xf>
    <xf numFmtId="0" fontId="21" fillId="0" borderId="10" xfId="0" applyNumberFormat="1" applyFont="1" applyFill="1" applyBorder="1" applyAlignment="1" applyProtection="1">
      <alignment vertical="top" wrapText="1"/>
    </xf>
    <xf numFmtId="0" fontId="21" fillId="0" borderId="12" xfId="0" applyNumberFormat="1" applyFont="1" applyFill="1" applyBorder="1" applyAlignment="1" applyProtection="1">
      <alignment vertical="top" wrapText="1"/>
    </xf>
    <xf numFmtId="0" fontId="23" fillId="0" borderId="11" xfId="0" applyNumberFormat="1" applyFont="1" applyFill="1" applyBorder="1" applyAlignment="1" applyProtection="1">
      <alignment horizontal="left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9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vertical="top" wrapText="1"/>
    </xf>
    <xf numFmtId="0" fontId="23" fillId="0" borderId="15" xfId="0" applyNumberFormat="1" applyFont="1" applyFill="1" applyBorder="1" applyAlignment="1" applyProtection="1">
      <alignment horizontal="left" vertical="top" wrapText="1"/>
    </xf>
  </cellXfs>
  <cellStyles count="20">
    <cellStyle name="Comma 2" xfId="8"/>
    <cellStyle name="Normal 2" xfId="1"/>
    <cellStyle name="Normal 2 2" xfId="9"/>
    <cellStyle name="Normal 2_Copy of Xl0000049" xfId="10"/>
    <cellStyle name="Normal 3" xfId="7"/>
    <cellStyle name="Normal 3 2" xfId="13"/>
    <cellStyle name="Normal 3 3" xfId="14"/>
    <cellStyle name="Normal 3 4" xfId="15"/>
    <cellStyle name="Normal 3 5" xfId="16"/>
    <cellStyle name="Normal 3 6" xfId="17"/>
    <cellStyle name="Normal 3 7" xfId="19"/>
    <cellStyle name="Normal 4" xfId="2"/>
    <cellStyle name="Normal 5" xfId="4"/>
    <cellStyle name="Normal 6" xfId="11"/>
    <cellStyle name="Normal_Podaci" xfId="6"/>
    <cellStyle name="Normalno" xfId="0" builtinId="0"/>
    <cellStyle name="Normalno 2" xfId="3"/>
    <cellStyle name="Normalno 2 2" xfId="5"/>
    <cellStyle name="Obično_GFI-POD ver. 1.0.5" xfId="12"/>
    <cellStyle name="Obično_List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3"/>
  <sheetViews>
    <sheetView tabSelected="1" view="pageBreakPreview" topLeftCell="A37" zoomScale="73" zoomScaleNormal="98" zoomScaleSheetLayoutView="73" workbookViewId="0">
      <selection activeCell="E67" sqref="E67"/>
    </sheetView>
  </sheetViews>
  <sheetFormatPr defaultColWidth="9.140625" defaultRowHeight="12.75" x14ac:dyDescent="0.2"/>
  <cols>
    <col min="1" max="1" width="6.140625" style="3" customWidth="1"/>
    <col min="2" max="2" width="58.140625" style="3" customWidth="1"/>
    <col min="3" max="3" width="18.5703125" style="51" customWidth="1"/>
    <col min="4" max="4" width="18" style="3" customWidth="1"/>
    <col min="5" max="5" width="16.28515625" style="3" customWidth="1"/>
    <col min="6" max="6" width="17.42578125" style="51" customWidth="1"/>
    <col min="7" max="7" width="12.42578125" style="3" customWidth="1"/>
    <col min="8" max="8" width="13.5703125" style="3" customWidth="1"/>
    <col min="9" max="11" width="14.5703125" style="3" customWidth="1"/>
    <col min="12" max="12" width="14" style="3" customWidth="1"/>
    <col min="13" max="13" width="15" style="3" customWidth="1"/>
    <col min="14" max="14" width="16.7109375" style="3" customWidth="1"/>
    <col min="15" max="16384" width="9.140625" style="3"/>
  </cols>
  <sheetData>
    <row r="1" spans="1:14" x14ac:dyDescent="0.2">
      <c r="A1" s="106"/>
      <c r="B1" s="1"/>
      <c r="C1" s="76"/>
      <c r="D1" s="2"/>
      <c r="E1" s="2"/>
      <c r="F1" s="76"/>
      <c r="G1" s="2"/>
      <c r="H1" s="2" t="s">
        <v>200</v>
      </c>
    </row>
    <row r="2" spans="1:14" x14ac:dyDescent="0.2">
      <c r="A2" s="107" t="s">
        <v>342</v>
      </c>
      <c r="B2" s="1"/>
      <c r="C2" s="1"/>
      <c r="D2" s="1"/>
      <c r="E2" s="1"/>
      <c r="F2" s="1"/>
      <c r="G2" s="1"/>
      <c r="H2" s="1"/>
      <c r="I2" s="92"/>
      <c r="J2" s="92"/>
      <c r="K2" s="92"/>
      <c r="L2" s="92"/>
      <c r="M2" s="92"/>
      <c r="N2" s="92"/>
    </row>
    <row r="3" spans="1:14" x14ac:dyDescent="0.2">
      <c r="A3" s="1"/>
      <c r="B3" s="1"/>
      <c r="C3" s="1"/>
      <c r="D3" s="1"/>
      <c r="E3" s="1"/>
      <c r="F3" s="1"/>
      <c r="G3" s="1"/>
      <c r="H3" s="1"/>
      <c r="I3" s="92"/>
      <c r="J3" s="92"/>
      <c r="K3" s="92"/>
      <c r="L3" s="92"/>
      <c r="M3" s="92"/>
      <c r="N3" s="92"/>
    </row>
    <row r="4" spans="1:14" s="14" customFormat="1" ht="43.5" customHeight="1" thickBot="1" x14ac:dyDescent="0.25">
      <c r="A4" s="108"/>
      <c r="B4" s="109"/>
      <c r="C4" s="95"/>
      <c r="D4" s="95"/>
      <c r="E4" s="95"/>
      <c r="F4" s="95"/>
      <c r="G4" s="95"/>
      <c r="H4" s="95"/>
      <c r="I4" s="93"/>
      <c r="J4" s="93"/>
      <c r="K4" s="93"/>
      <c r="L4" s="93"/>
      <c r="M4" s="93"/>
      <c r="N4" s="93"/>
    </row>
    <row r="5" spans="1:14" s="14" customFormat="1" ht="17.25" customHeight="1" thickTop="1" x14ac:dyDescent="0.2">
      <c r="A5" s="187" t="s">
        <v>201</v>
      </c>
      <c r="B5" s="188"/>
      <c r="C5" s="191" t="s">
        <v>192</v>
      </c>
      <c r="D5" s="60" t="s">
        <v>70</v>
      </c>
      <c r="E5" s="60" t="s">
        <v>70</v>
      </c>
      <c r="F5" s="194" t="s">
        <v>72</v>
      </c>
      <c r="G5" s="197" t="s">
        <v>67</v>
      </c>
      <c r="H5" s="197"/>
      <c r="I5" s="197"/>
      <c r="J5" s="197"/>
      <c r="K5" s="197"/>
      <c r="L5" s="197"/>
      <c r="M5" s="197"/>
      <c r="N5" s="198"/>
    </row>
    <row r="6" spans="1:14" ht="38.25" customHeight="1" x14ac:dyDescent="0.2">
      <c r="A6" s="189"/>
      <c r="B6" s="190"/>
      <c r="C6" s="192"/>
      <c r="D6" s="110" t="s">
        <v>198</v>
      </c>
      <c r="E6" s="110" t="s">
        <v>199</v>
      </c>
      <c r="F6" s="195"/>
      <c r="G6" s="63">
        <v>31</v>
      </c>
      <c r="H6" s="63">
        <v>43</v>
      </c>
      <c r="I6" s="63">
        <v>52</v>
      </c>
      <c r="J6" s="63">
        <v>51</v>
      </c>
      <c r="K6" s="63">
        <v>56</v>
      </c>
      <c r="L6" s="63">
        <v>61</v>
      </c>
      <c r="M6" s="63">
        <v>11</v>
      </c>
      <c r="N6" s="63">
        <v>81</v>
      </c>
    </row>
    <row r="7" spans="1:14" ht="95.25" customHeight="1" x14ac:dyDescent="0.2">
      <c r="A7" s="111" t="s">
        <v>0</v>
      </c>
      <c r="B7" s="112" t="s">
        <v>1</v>
      </c>
      <c r="C7" s="193"/>
      <c r="D7" s="67" t="s">
        <v>71</v>
      </c>
      <c r="E7" s="67" t="s">
        <v>71</v>
      </c>
      <c r="F7" s="196"/>
      <c r="G7" s="105" t="s">
        <v>61</v>
      </c>
      <c r="H7" s="105" t="s">
        <v>62</v>
      </c>
      <c r="I7" s="105" t="s">
        <v>63</v>
      </c>
      <c r="J7" s="105" t="s">
        <v>68</v>
      </c>
      <c r="K7" s="69" t="s">
        <v>69</v>
      </c>
      <c r="L7" s="105" t="s">
        <v>64</v>
      </c>
      <c r="M7" s="105" t="s">
        <v>65</v>
      </c>
      <c r="N7" s="70" t="s">
        <v>66</v>
      </c>
    </row>
    <row r="8" spans="1:14" ht="9.75" customHeight="1" thickBot="1" x14ac:dyDescent="0.25">
      <c r="A8" s="73">
        <v>1</v>
      </c>
      <c r="B8" s="73">
        <v>2</v>
      </c>
      <c r="C8" s="74" t="s">
        <v>74</v>
      </c>
      <c r="D8" s="74">
        <v>4</v>
      </c>
      <c r="E8" s="74">
        <v>4</v>
      </c>
      <c r="F8" s="74" t="s">
        <v>73</v>
      </c>
      <c r="G8" s="75">
        <v>6</v>
      </c>
      <c r="H8" s="75">
        <v>7</v>
      </c>
      <c r="I8" s="75">
        <v>8</v>
      </c>
      <c r="J8" s="75">
        <v>9</v>
      </c>
      <c r="K8" s="75">
        <v>10</v>
      </c>
      <c r="L8" s="75">
        <v>11</v>
      </c>
      <c r="M8" s="75">
        <v>12</v>
      </c>
      <c r="N8" s="75">
        <v>13</v>
      </c>
    </row>
    <row r="9" spans="1:14" s="161" customFormat="1" ht="24" customHeight="1" thickTop="1" x14ac:dyDescent="0.2">
      <c r="A9" s="113">
        <v>6</v>
      </c>
      <c r="B9" s="114" t="s">
        <v>202</v>
      </c>
      <c r="C9" s="160">
        <f>C10+C34+C50+C57+C69+C64</f>
        <v>9413710</v>
      </c>
      <c r="D9" s="160">
        <f t="shared" ref="D9:N9" si="0">D10+D34+D50+D57+D69+D64</f>
        <v>0</v>
      </c>
      <c r="E9" s="160">
        <f t="shared" si="0"/>
        <v>471392</v>
      </c>
      <c r="F9" s="115">
        <f t="shared" si="0"/>
        <v>8942318</v>
      </c>
      <c r="G9" s="160">
        <f t="shared" si="0"/>
        <v>346885</v>
      </c>
      <c r="H9" s="160">
        <f t="shared" si="0"/>
        <v>8422123</v>
      </c>
      <c r="I9" s="160">
        <f t="shared" si="0"/>
        <v>28885</v>
      </c>
      <c r="J9" s="160">
        <f t="shared" si="0"/>
        <v>28885</v>
      </c>
      <c r="K9" s="160">
        <f t="shared" si="0"/>
        <v>28885</v>
      </c>
      <c r="L9" s="160">
        <f t="shared" si="0"/>
        <v>28885</v>
      </c>
      <c r="M9" s="160">
        <f t="shared" si="0"/>
        <v>28885</v>
      </c>
      <c r="N9" s="160">
        <f t="shared" si="0"/>
        <v>28885</v>
      </c>
    </row>
    <row r="10" spans="1:14" s="161" customFormat="1" ht="24" customHeight="1" x14ac:dyDescent="0.2">
      <c r="A10" s="116">
        <v>63</v>
      </c>
      <c r="B10" s="117" t="s">
        <v>203</v>
      </c>
      <c r="C10" s="162">
        <f t="shared" ref="C10:N10" si="1">C11+C14+C19+C22+C25+C28+C31</f>
        <v>8393238</v>
      </c>
      <c r="D10" s="162">
        <f t="shared" si="1"/>
        <v>0</v>
      </c>
      <c r="E10" s="162">
        <f t="shared" si="1"/>
        <v>0</v>
      </c>
      <c r="F10" s="118">
        <f t="shared" si="1"/>
        <v>8393238</v>
      </c>
      <c r="G10" s="162">
        <f t="shared" si="1"/>
        <v>0</v>
      </c>
      <c r="H10" s="162">
        <f t="shared" si="1"/>
        <v>8393238</v>
      </c>
      <c r="I10" s="162">
        <f t="shared" si="1"/>
        <v>0</v>
      </c>
      <c r="J10" s="162">
        <f t="shared" si="1"/>
        <v>0</v>
      </c>
      <c r="K10" s="162">
        <f t="shared" si="1"/>
        <v>0</v>
      </c>
      <c r="L10" s="162">
        <f t="shared" si="1"/>
        <v>0</v>
      </c>
      <c r="M10" s="162">
        <f t="shared" si="1"/>
        <v>0</v>
      </c>
      <c r="N10" s="162">
        <f t="shared" si="1"/>
        <v>0</v>
      </c>
    </row>
    <row r="11" spans="1:14" s="161" customFormat="1" ht="24" customHeight="1" x14ac:dyDescent="0.2">
      <c r="A11" s="116">
        <v>631</v>
      </c>
      <c r="B11" s="117" t="s">
        <v>204</v>
      </c>
      <c r="C11" s="162">
        <f t="shared" ref="C11:N11" si="2">C12+C13</f>
        <v>0</v>
      </c>
      <c r="D11" s="162">
        <f t="shared" si="2"/>
        <v>0</v>
      </c>
      <c r="E11" s="162">
        <f t="shared" si="2"/>
        <v>0</v>
      </c>
      <c r="F11" s="118">
        <f t="shared" si="2"/>
        <v>0</v>
      </c>
      <c r="G11" s="162">
        <f t="shared" si="2"/>
        <v>0</v>
      </c>
      <c r="H11" s="162">
        <f t="shared" si="2"/>
        <v>0</v>
      </c>
      <c r="I11" s="162">
        <f t="shared" si="2"/>
        <v>0</v>
      </c>
      <c r="J11" s="162">
        <f t="shared" si="2"/>
        <v>0</v>
      </c>
      <c r="K11" s="162">
        <f t="shared" si="2"/>
        <v>0</v>
      </c>
      <c r="L11" s="162">
        <f t="shared" si="2"/>
        <v>0</v>
      </c>
      <c r="M11" s="162">
        <f t="shared" si="2"/>
        <v>0</v>
      </c>
      <c r="N11" s="162">
        <f t="shared" si="2"/>
        <v>0</v>
      </c>
    </row>
    <row r="12" spans="1:14" ht="24" customHeight="1" x14ac:dyDescent="0.2">
      <c r="A12" s="119">
        <v>6311</v>
      </c>
      <c r="B12" s="120" t="s">
        <v>205</v>
      </c>
      <c r="C12" s="121">
        <f>SUM(D12:F12)</f>
        <v>0</v>
      </c>
      <c r="D12" s="122"/>
      <c r="E12" s="122"/>
      <c r="F12" s="121">
        <f>SUM(G12:N12)</f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</row>
    <row r="13" spans="1:14" ht="24" customHeight="1" x14ac:dyDescent="0.2">
      <c r="A13" s="119">
        <v>6312</v>
      </c>
      <c r="B13" s="120" t="s">
        <v>206</v>
      </c>
      <c r="C13" s="121">
        <f>SUM(D13:F13)</f>
        <v>0</v>
      </c>
      <c r="D13" s="122"/>
      <c r="E13" s="122"/>
      <c r="F13" s="121">
        <f>SUM(G13:N13)</f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</row>
    <row r="14" spans="1:14" s="161" customFormat="1" ht="25.9" customHeight="1" x14ac:dyDescent="0.2">
      <c r="A14" s="116">
        <v>632</v>
      </c>
      <c r="B14" s="117" t="s">
        <v>207</v>
      </c>
      <c r="C14" s="162">
        <f t="shared" ref="C14:N14" si="3">SUM(C15:C18)</f>
        <v>0</v>
      </c>
      <c r="D14" s="162">
        <f t="shared" si="3"/>
        <v>0</v>
      </c>
      <c r="E14" s="162">
        <f t="shared" si="3"/>
        <v>0</v>
      </c>
      <c r="F14" s="118">
        <f t="shared" si="3"/>
        <v>0</v>
      </c>
      <c r="G14" s="162">
        <f t="shared" si="3"/>
        <v>0</v>
      </c>
      <c r="H14" s="162">
        <f t="shared" si="3"/>
        <v>0</v>
      </c>
      <c r="I14" s="162">
        <f t="shared" si="3"/>
        <v>0</v>
      </c>
      <c r="J14" s="162">
        <f t="shared" si="3"/>
        <v>0</v>
      </c>
      <c r="K14" s="162">
        <f t="shared" si="3"/>
        <v>0</v>
      </c>
      <c r="L14" s="162">
        <f t="shared" si="3"/>
        <v>0</v>
      </c>
      <c r="M14" s="162">
        <f t="shared" si="3"/>
        <v>0</v>
      </c>
      <c r="N14" s="162">
        <f t="shared" si="3"/>
        <v>0</v>
      </c>
    </row>
    <row r="15" spans="1:14" ht="24" customHeight="1" x14ac:dyDescent="0.2">
      <c r="A15" s="119">
        <v>6321</v>
      </c>
      <c r="B15" s="120" t="s">
        <v>208</v>
      </c>
      <c r="C15" s="121">
        <f t="shared" ref="C15:C18" si="4">SUM(D15:F15)</f>
        <v>0</v>
      </c>
      <c r="D15" s="122"/>
      <c r="E15" s="122"/>
      <c r="F15" s="121">
        <f t="shared" ref="F15:F33" si="5">SUM(G15:N15)</f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</row>
    <row r="16" spans="1:14" ht="24" customHeight="1" x14ac:dyDescent="0.2">
      <c r="A16" s="119">
        <v>6322</v>
      </c>
      <c r="B16" s="120" t="s">
        <v>209</v>
      </c>
      <c r="C16" s="121">
        <f t="shared" si="4"/>
        <v>0</v>
      </c>
      <c r="D16" s="122"/>
      <c r="E16" s="122"/>
      <c r="F16" s="121">
        <f t="shared" si="5"/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</row>
    <row r="17" spans="1:14" ht="24" customHeight="1" x14ac:dyDescent="0.2">
      <c r="A17" s="119">
        <v>6323</v>
      </c>
      <c r="B17" s="120" t="s">
        <v>210</v>
      </c>
      <c r="C17" s="121">
        <f t="shared" si="4"/>
        <v>0</v>
      </c>
      <c r="D17" s="122"/>
      <c r="E17" s="122"/>
      <c r="F17" s="121">
        <f t="shared" si="5"/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</row>
    <row r="18" spans="1:14" ht="24" customHeight="1" x14ac:dyDescent="0.2">
      <c r="A18" s="119">
        <v>6324</v>
      </c>
      <c r="B18" s="120" t="s">
        <v>211</v>
      </c>
      <c r="C18" s="121">
        <f t="shared" si="4"/>
        <v>0</v>
      </c>
      <c r="D18" s="122"/>
      <c r="E18" s="122"/>
      <c r="F18" s="121">
        <f t="shared" si="5"/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</row>
    <row r="19" spans="1:14" s="161" customFormat="1" ht="25.9" customHeight="1" x14ac:dyDescent="0.2">
      <c r="A19" s="116">
        <v>633</v>
      </c>
      <c r="B19" s="117" t="s">
        <v>212</v>
      </c>
      <c r="C19" s="162">
        <f t="shared" ref="C19:N19" si="6">SUM(C20:C21)</f>
        <v>0</v>
      </c>
      <c r="D19" s="162">
        <f t="shared" si="6"/>
        <v>0</v>
      </c>
      <c r="E19" s="162">
        <f t="shared" si="6"/>
        <v>0</v>
      </c>
      <c r="F19" s="118">
        <f t="shared" si="6"/>
        <v>0</v>
      </c>
      <c r="G19" s="162">
        <f t="shared" si="6"/>
        <v>0</v>
      </c>
      <c r="H19" s="162">
        <f t="shared" si="6"/>
        <v>0</v>
      </c>
      <c r="I19" s="162">
        <f t="shared" si="6"/>
        <v>0</v>
      </c>
      <c r="J19" s="162">
        <f t="shared" si="6"/>
        <v>0</v>
      </c>
      <c r="K19" s="162">
        <f t="shared" si="6"/>
        <v>0</v>
      </c>
      <c r="L19" s="162">
        <f t="shared" si="6"/>
        <v>0</v>
      </c>
      <c r="M19" s="162">
        <f t="shared" si="6"/>
        <v>0</v>
      </c>
      <c r="N19" s="162">
        <f t="shared" si="6"/>
        <v>0</v>
      </c>
    </row>
    <row r="20" spans="1:14" ht="24" customHeight="1" x14ac:dyDescent="0.2">
      <c r="A20" s="119">
        <v>6331</v>
      </c>
      <c r="B20" s="120" t="s">
        <v>213</v>
      </c>
      <c r="C20" s="121">
        <f t="shared" ref="C20:C21" si="7">SUM(D20:F20)</f>
        <v>0</v>
      </c>
      <c r="D20" s="122"/>
      <c r="E20" s="122"/>
      <c r="F20" s="121">
        <f t="shared" si="5"/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3">
        <v>0</v>
      </c>
      <c r="N20" s="123">
        <v>0</v>
      </c>
    </row>
    <row r="21" spans="1:14" ht="24" customHeight="1" x14ac:dyDescent="0.2">
      <c r="A21" s="119">
        <v>6332</v>
      </c>
      <c r="B21" s="120" t="s">
        <v>214</v>
      </c>
      <c r="C21" s="121">
        <f t="shared" si="7"/>
        <v>0</v>
      </c>
      <c r="D21" s="122"/>
      <c r="E21" s="122"/>
      <c r="F21" s="121">
        <f t="shared" si="5"/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</row>
    <row r="22" spans="1:14" s="161" customFormat="1" ht="25.9" customHeight="1" x14ac:dyDescent="0.2">
      <c r="A22" s="116">
        <v>634</v>
      </c>
      <c r="B22" s="117" t="s">
        <v>215</v>
      </c>
      <c r="C22" s="162">
        <f t="shared" ref="C22:N22" si="8">SUM(C23:C24)</f>
        <v>0</v>
      </c>
      <c r="D22" s="162">
        <f t="shared" si="8"/>
        <v>0</v>
      </c>
      <c r="E22" s="162">
        <f t="shared" si="8"/>
        <v>0</v>
      </c>
      <c r="F22" s="118">
        <f t="shared" si="8"/>
        <v>0</v>
      </c>
      <c r="G22" s="162">
        <f t="shared" si="8"/>
        <v>0</v>
      </c>
      <c r="H22" s="162">
        <f t="shared" si="8"/>
        <v>0</v>
      </c>
      <c r="I22" s="162">
        <f t="shared" si="8"/>
        <v>0</v>
      </c>
      <c r="J22" s="162">
        <f t="shared" si="8"/>
        <v>0</v>
      </c>
      <c r="K22" s="162">
        <f t="shared" si="8"/>
        <v>0</v>
      </c>
      <c r="L22" s="162">
        <f t="shared" si="8"/>
        <v>0</v>
      </c>
      <c r="M22" s="162">
        <f t="shared" si="8"/>
        <v>0</v>
      </c>
      <c r="N22" s="162">
        <f t="shared" si="8"/>
        <v>0</v>
      </c>
    </row>
    <row r="23" spans="1:14" ht="24" customHeight="1" x14ac:dyDescent="0.2">
      <c r="A23" s="119">
        <v>6341</v>
      </c>
      <c r="B23" s="120" t="s">
        <v>216</v>
      </c>
      <c r="C23" s="121">
        <f t="shared" ref="C23:C24" si="9">SUM(D23:F23)</f>
        <v>0</v>
      </c>
      <c r="D23" s="122"/>
      <c r="E23" s="122"/>
      <c r="F23" s="121">
        <f t="shared" si="5"/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</row>
    <row r="24" spans="1:14" ht="24" customHeight="1" x14ac:dyDescent="0.2">
      <c r="A24" s="119">
        <v>6342</v>
      </c>
      <c r="B24" s="120" t="s">
        <v>217</v>
      </c>
      <c r="C24" s="121">
        <f t="shared" si="9"/>
        <v>0</v>
      </c>
      <c r="D24" s="122"/>
      <c r="E24" s="122"/>
      <c r="F24" s="121">
        <f t="shared" si="5"/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3">
        <v>0</v>
      </c>
      <c r="N24" s="123">
        <v>0</v>
      </c>
    </row>
    <row r="25" spans="1:14" s="161" customFormat="1" ht="25.9" customHeight="1" x14ac:dyDescent="0.2">
      <c r="A25" s="116">
        <v>635</v>
      </c>
      <c r="B25" s="117" t="s">
        <v>218</v>
      </c>
      <c r="C25" s="162">
        <f t="shared" ref="C25:N25" si="10">SUM(C26:C27)</f>
        <v>0</v>
      </c>
      <c r="D25" s="162">
        <f t="shared" si="10"/>
        <v>0</v>
      </c>
      <c r="E25" s="162">
        <f t="shared" si="10"/>
        <v>0</v>
      </c>
      <c r="F25" s="118">
        <f t="shared" si="10"/>
        <v>0</v>
      </c>
      <c r="G25" s="162">
        <f t="shared" si="10"/>
        <v>0</v>
      </c>
      <c r="H25" s="162">
        <f t="shared" si="10"/>
        <v>0</v>
      </c>
      <c r="I25" s="162">
        <f t="shared" si="10"/>
        <v>0</v>
      </c>
      <c r="J25" s="162">
        <f t="shared" si="10"/>
        <v>0</v>
      </c>
      <c r="K25" s="162">
        <f t="shared" si="10"/>
        <v>0</v>
      </c>
      <c r="L25" s="162">
        <f t="shared" si="10"/>
        <v>0</v>
      </c>
      <c r="M25" s="162">
        <f t="shared" si="10"/>
        <v>0</v>
      </c>
      <c r="N25" s="162">
        <f t="shared" si="10"/>
        <v>0</v>
      </c>
    </row>
    <row r="26" spans="1:14" ht="24" customHeight="1" x14ac:dyDescent="0.2">
      <c r="A26" s="119">
        <v>6351</v>
      </c>
      <c r="B26" s="120" t="s">
        <v>219</v>
      </c>
      <c r="C26" s="121">
        <f t="shared" ref="C26:C27" si="11">SUM(D26:F26)</f>
        <v>0</v>
      </c>
      <c r="D26" s="122"/>
      <c r="E26" s="122"/>
      <c r="F26" s="121">
        <f t="shared" si="5"/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</row>
    <row r="27" spans="1:14" ht="24" customHeight="1" x14ac:dyDescent="0.2">
      <c r="A27" s="119">
        <v>6352</v>
      </c>
      <c r="B27" s="120" t="s">
        <v>220</v>
      </c>
      <c r="C27" s="121">
        <f t="shared" si="11"/>
        <v>0</v>
      </c>
      <c r="D27" s="122"/>
      <c r="E27" s="122"/>
      <c r="F27" s="121">
        <f t="shared" si="5"/>
        <v>0</v>
      </c>
      <c r="G27" s="123">
        <v>0</v>
      </c>
      <c r="H27" s="123">
        <v>0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3">
        <v>0</v>
      </c>
    </row>
    <row r="28" spans="1:14" s="161" customFormat="1" ht="25.9" customHeight="1" x14ac:dyDescent="0.2">
      <c r="A28" s="116" t="s">
        <v>221</v>
      </c>
      <c r="B28" s="124" t="s">
        <v>222</v>
      </c>
      <c r="C28" s="162">
        <f t="shared" ref="C28:N28" si="12">SUM(C29:C30)</f>
        <v>8393238</v>
      </c>
      <c r="D28" s="162">
        <f t="shared" si="12"/>
        <v>0</v>
      </c>
      <c r="E28" s="162">
        <f t="shared" si="12"/>
        <v>0</v>
      </c>
      <c r="F28" s="118">
        <f t="shared" si="12"/>
        <v>8393238</v>
      </c>
      <c r="G28" s="162">
        <f t="shared" si="12"/>
        <v>0</v>
      </c>
      <c r="H28" s="162">
        <f t="shared" si="12"/>
        <v>8393238</v>
      </c>
      <c r="I28" s="162">
        <f t="shared" si="12"/>
        <v>0</v>
      </c>
      <c r="J28" s="162">
        <f t="shared" si="12"/>
        <v>0</v>
      </c>
      <c r="K28" s="162">
        <f t="shared" si="12"/>
        <v>0</v>
      </c>
      <c r="L28" s="162">
        <f t="shared" si="12"/>
        <v>0</v>
      </c>
      <c r="M28" s="162">
        <f t="shared" si="12"/>
        <v>0</v>
      </c>
      <c r="N28" s="162">
        <f t="shared" si="12"/>
        <v>0</v>
      </c>
    </row>
    <row r="29" spans="1:14" ht="24" customHeight="1" x14ac:dyDescent="0.2">
      <c r="A29" s="119" t="s">
        <v>223</v>
      </c>
      <c r="B29" s="120" t="s">
        <v>224</v>
      </c>
      <c r="C29" s="121">
        <f t="shared" ref="C29:C30" si="13">SUM(D29:F29)</f>
        <v>8393238</v>
      </c>
      <c r="D29" s="122"/>
      <c r="E29" s="122"/>
      <c r="F29" s="121">
        <f t="shared" si="5"/>
        <v>8393238</v>
      </c>
      <c r="G29" s="123">
        <v>0</v>
      </c>
      <c r="H29" s="123">
        <v>8393238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3">
        <v>0</v>
      </c>
    </row>
    <row r="30" spans="1:14" ht="24" customHeight="1" x14ac:dyDescent="0.2">
      <c r="A30" s="119" t="s">
        <v>225</v>
      </c>
      <c r="B30" s="120" t="s">
        <v>226</v>
      </c>
      <c r="C30" s="121">
        <f t="shared" si="13"/>
        <v>0</v>
      </c>
      <c r="D30" s="122"/>
      <c r="E30" s="122"/>
      <c r="F30" s="121">
        <f t="shared" si="5"/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</row>
    <row r="31" spans="1:14" s="161" customFormat="1" ht="25.9" customHeight="1" x14ac:dyDescent="0.2">
      <c r="A31" s="116" t="s">
        <v>227</v>
      </c>
      <c r="B31" s="117" t="s">
        <v>228</v>
      </c>
      <c r="C31" s="162">
        <f t="shared" ref="C31:N31" si="14">SUM(C32:C33)</f>
        <v>0</v>
      </c>
      <c r="D31" s="162">
        <f t="shared" si="14"/>
        <v>0</v>
      </c>
      <c r="E31" s="162">
        <f t="shared" si="14"/>
        <v>0</v>
      </c>
      <c r="F31" s="118">
        <f t="shared" si="14"/>
        <v>0</v>
      </c>
      <c r="G31" s="162">
        <f t="shared" si="14"/>
        <v>0</v>
      </c>
      <c r="H31" s="162">
        <f t="shared" si="14"/>
        <v>0</v>
      </c>
      <c r="I31" s="162">
        <f t="shared" si="14"/>
        <v>0</v>
      </c>
      <c r="J31" s="162">
        <f t="shared" si="14"/>
        <v>0</v>
      </c>
      <c r="K31" s="162">
        <f t="shared" si="14"/>
        <v>0</v>
      </c>
      <c r="L31" s="162">
        <f t="shared" si="14"/>
        <v>0</v>
      </c>
      <c r="M31" s="162">
        <f t="shared" si="14"/>
        <v>0</v>
      </c>
      <c r="N31" s="162">
        <f t="shared" si="14"/>
        <v>0</v>
      </c>
    </row>
    <row r="32" spans="1:14" ht="24" customHeight="1" x14ac:dyDescent="0.2">
      <c r="A32" s="119" t="s">
        <v>229</v>
      </c>
      <c r="B32" s="120" t="s">
        <v>230</v>
      </c>
      <c r="C32" s="121">
        <f t="shared" ref="C32:C33" si="15">SUM(D32:F32)</f>
        <v>0</v>
      </c>
      <c r="D32" s="122"/>
      <c r="E32" s="122"/>
      <c r="F32" s="121">
        <f t="shared" si="5"/>
        <v>0</v>
      </c>
      <c r="G32" s="123">
        <v>0</v>
      </c>
      <c r="H32" s="123">
        <v>0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3">
        <v>0</v>
      </c>
    </row>
    <row r="33" spans="1:14" ht="24" customHeight="1" x14ac:dyDescent="0.2">
      <c r="A33" s="119" t="s">
        <v>231</v>
      </c>
      <c r="B33" s="120" t="s">
        <v>232</v>
      </c>
      <c r="C33" s="121">
        <f t="shared" si="15"/>
        <v>0</v>
      </c>
      <c r="D33" s="122"/>
      <c r="E33" s="122"/>
      <c r="F33" s="121">
        <f t="shared" si="5"/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3">
        <v>0</v>
      </c>
    </row>
    <row r="34" spans="1:14" s="161" customFormat="1" ht="25.9" customHeight="1" x14ac:dyDescent="0.2">
      <c r="A34" s="116">
        <v>64</v>
      </c>
      <c r="B34" s="117" t="s">
        <v>233</v>
      </c>
      <c r="C34" s="162">
        <f t="shared" ref="C34:N34" si="16">C35+C43+C48</f>
        <v>0</v>
      </c>
      <c r="D34" s="162">
        <f t="shared" si="16"/>
        <v>0</v>
      </c>
      <c r="E34" s="162">
        <f t="shared" si="16"/>
        <v>0</v>
      </c>
      <c r="F34" s="118">
        <f t="shared" si="16"/>
        <v>0</v>
      </c>
      <c r="G34" s="162">
        <f t="shared" si="16"/>
        <v>0</v>
      </c>
      <c r="H34" s="162">
        <f t="shared" si="16"/>
        <v>0</v>
      </c>
      <c r="I34" s="162">
        <f t="shared" si="16"/>
        <v>0</v>
      </c>
      <c r="J34" s="162">
        <f t="shared" si="16"/>
        <v>0</v>
      </c>
      <c r="K34" s="162">
        <f t="shared" si="16"/>
        <v>0</v>
      </c>
      <c r="L34" s="162">
        <f t="shared" si="16"/>
        <v>0</v>
      </c>
      <c r="M34" s="162">
        <f t="shared" si="16"/>
        <v>0</v>
      </c>
      <c r="N34" s="162">
        <f t="shared" si="16"/>
        <v>0</v>
      </c>
    </row>
    <row r="35" spans="1:14" s="161" customFormat="1" ht="25.9" customHeight="1" x14ac:dyDescent="0.2">
      <c r="A35" s="116">
        <v>641</v>
      </c>
      <c r="B35" s="117" t="s">
        <v>234</v>
      </c>
      <c r="C35" s="162">
        <f t="shared" ref="C35:H35" si="17">SUM(C36:C42)</f>
        <v>0</v>
      </c>
      <c r="D35" s="162">
        <f t="shared" ref="D35" si="18">SUM(D36:D42)</f>
        <v>0</v>
      </c>
      <c r="E35" s="162">
        <f t="shared" si="17"/>
        <v>0</v>
      </c>
      <c r="F35" s="118">
        <f t="shared" si="17"/>
        <v>0</v>
      </c>
      <c r="G35" s="162">
        <f t="shared" si="17"/>
        <v>0</v>
      </c>
      <c r="H35" s="162">
        <f t="shared" si="17"/>
        <v>0</v>
      </c>
      <c r="I35" s="162">
        <f t="shared" ref="I35:N35" si="19">SUM(I36:I42)</f>
        <v>0</v>
      </c>
      <c r="J35" s="162">
        <f t="shared" si="19"/>
        <v>0</v>
      </c>
      <c r="K35" s="162">
        <f t="shared" si="19"/>
        <v>0</v>
      </c>
      <c r="L35" s="162">
        <f t="shared" si="19"/>
        <v>0</v>
      </c>
      <c r="M35" s="162">
        <f t="shared" si="19"/>
        <v>0</v>
      </c>
      <c r="N35" s="162">
        <f t="shared" si="19"/>
        <v>0</v>
      </c>
    </row>
    <row r="36" spans="1:14" ht="24" customHeight="1" x14ac:dyDescent="0.2">
      <c r="A36" s="119">
        <v>6412</v>
      </c>
      <c r="B36" s="120" t="s">
        <v>235</v>
      </c>
      <c r="C36" s="121">
        <f t="shared" ref="C36:C42" si="20">SUM(D36:F36)</f>
        <v>0</v>
      </c>
      <c r="D36" s="122"/>
      <c r="E36" s="122"/>
      <c r="F36" s="121">
        <f t="shared" ref="F36:F42" si="21">SUM(G36:N36)</f>
        <v>0</v>
      </c>
      <c r="G36" s="123">
        <v>0</v>
      </c>
      <c r="H36" s="123">
        <v>0</v>
      </c>
      <c r="I36" s="123">
        <v>0</v>
      </c>
      <c r="J36" s="123">
        <v>0</v>
      </c>
      <c r="K36" s="123">
        <v>0</v>
      </c>
      <c r="L36" s="123">
        <v>0</v>
      </c>
      <c r="M36" s="123">
        <v>0</v>
      </c>
      <c r="N36" s="123">
        <v>0</v>
      </c>
    </row>
    <row r="37" spans="1:14" ht="24" customHeight="1" x14ac:dyDescent="0.2">
      <c r="A37" s="119">
        <v>6413</v>
      </c>
      <c r="B37" s="120" t="s">
        <v>236</v>
      </c>
      <c r="C37" s="121">
        <f t="shared" si="20"/>
        <v>0</v>
      </c>
      <c r="D37" s="122"/>
      <c r="E37" s="122"/>
      <c r="F37" s="121">
        <f t="shared" si="21"/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</row>
    <row r="38" spans="1:14" ht="24" customHeight="1" x14ac:dyDescent="0.2">
      <c r="A38" s="119">
        <v>6414</v>
      </c>
      <c r="B38" s="120" t="s">
        <v>237</v>
      </c>
      <c r="C38" s="121">
        <f t="shared" si="20"/>
        <v>0</v>
      </c>
      <c r="D38" s="122"/>
      <c r="E38" s="122"/>
      <c r="F38" s="121">
        <f t="shared" si="21"/>
        <v>0</v>
      </c>
      <c r="G38" s="123">
        <v>0</v>
      </c>
      <c r="H38" s="123">
        <v>0</v>
      </c>
      <c r="I38" s="123">
        <v>0</v>
      </c>
      <c r="J38" s="123">
        <v>0</v>
      </c>
      <c r="K38" s="123">
        <v>0</v>
      </c>
      <c r="L38" s="123">
        <v>0</v>
      </c>
      <c r="M38" s="123">
        <v>0</v>
      </c>
      <c r="N38" s="123">
        <v>0</v>
      </c>
    </row>
    <row r="39" spans="1:14" ht="24" customHeight="1" x14ac:dyDescent="0.2">
      <c r="A39" s="119">
        <v>6415</v>
      </c>
      <c r="B39" s="120" t="s">
        <v>238</v>
      </c>
      <c r="C39" s="121">
        <f t="shared" si="20"/>
        <v>0</v>
      </c>
      <c r="D39" s="122"/>
      <c r="E39" s="122"/>
      <c r="F39" s="121">
        <f t="shared" si="21"/>
        <v>0</v>
      </c>
      <c r="G39" s="123">
        <v>0</v>
      </c>
      <c r="H39" s="123">
        <v>0</v>
      </c>
      <c r="I39" s="123">
        <v>0</v>
      </c>
      <c r="J39" s="123">
        <v>0</v>
      </c>
      <c r="K39" s="123">
        <v>0</v>
      </c>
      <c r="L39" s="123">
        <v>0</v>
      </c>
      <c r="M39" s="123">
        <v>0</v>
      </c>
      <c r="N39" s="123">
        <v>0</v>
      </c>
    </row>
    <row r="40" spans="1:14" ht="24" customHeight="1" x14ac:dyDescent="0.2">
      <c r="A40" s="119">
        <v>6416</v>
      </c>
      <c r="B40" s="120" t="s">
        <v>239</v>
      </c>
      <c r="C40" s="121">
        <f t="shared" si="20"/>
        <v>0</v>
      </c>
      <c r="D40" s="122"/>
      <c r="E40" s="122"/>
      <c r="F40" s="121">
        <f t="shared" si="21"/>
        <v>0</v>
      </c>
      <c r="G40" s="123">
        <v>0</v>
      </c>
      <c r="H40" s="123">
        <v>0</v>
      </c>
      <c r="I40" s="123">
        <v>0</v>
      </c>
      <c r="J40" s="123">
        <v>0</v>
      </c>
      <c r="K40" s="123">
        <v>0</v>
      </c>
      <c r="L40" s="123">
        <v>0</v>
      </c>
      <c r="M40" s="123">
        <v>0</v>
      </c>
      <c r="N40" s="123">
        <v>0</v>
      </c>
    </row>
    <row r="41" spans="1:14" ht="24" customHeight="1" x14ac:dyDescent="0.2">
      <c r="A41" s="119">
        <v>6417</v>
      </c>
      <c r="B41" s="120" t="s">
        <v>240</v>
      </c>
      <c r="C41" s="121">
        <f t="shared" si="20"/>
        <v>0</v>
      </c>
      <c r="D41" s="122"/>
      <c r="E41" s="122"/>
      <c r="F41" s="121">
        <f t="shared" si="21"/>
        <v>0</v>
      </c>
      <c r="G41" s="123">
        <v>0</v>
      </c>
      <c r="H41" s="123">
        <v>0</v>
      </c>
      <c r="I41" s="123">
        <v>0</v>
      </c>
      <c r="J41" s="123">
        <v>0</v>
      </c>
      <c r="K41" s="123">
        <v>0</v>
      </c>
      <c r="L41" s="123">
        <v>0</v>
      </c>
      <c r="M41" s="123">
        <v>0</v>
      </c>
      <c r="N41" s="123">
        <v>0</v>
      </c>
    </row>
    <row r="42" spans="1:14" ht="24" customHeight="1" x14ac:dyDescent="0.2">
      <c r="A42" s="119">
        <v>6419</v>
      </c>
      <c r="B42" s="120" t="s">
        <v>241</v>
      </c>
      <c r="C42" s="121">
        <f t="shared" si="20"/>
        <v>0</v>
      </c>
      <c r="D42" s="122"/>
      <c r="E42" s="122"/>
      <c r="F42" s="121">
        <f t="shared" si="21"/>
        <v>0</v>
      </c>
      <c r="G42" s="123">
        <v>0</v>
      </c>
      <c r="H42" s="123">
        <v>0</v>
      </c>
      <c r="I42" s="123">
        <v>0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</row>
    <row r="43" spans="1:14" s="161" customFormat="1" ht="25.9" customHeight="1" x14ac:dyDescent="0.2">
      <c r="A43" s="116">
        <v>642</v>
      </c>
      <c r="B43" s="117" t="s">
        <v>242</v>
      </c>
      <c r="C43" s="162">
        <f t="shared" ref="C43:N43" si="22">SUM(C44:C47)</f>
        <v>0</v>
      </c>
      <c r="D43" s="162">
        <f t="shared" si="22"/>
        <v>0</v>
      </c>
      <c r="E43" s="162">
        <f t="shared" si="22"/>
        <v>0</v>
      </c>
      <c r="F43" s="118">
        <f t="shared" si="22"/>
        <v>0</v>
      </c>
      <c r="G43" s="162">
        <f t="shared" si="22"/>
        <v>0</v>
      </c>
      <c r="H43" s="162">
        <f t="shared" si="22"/>
        <v>0</v>
      </c>
      <c r="I43" s="162">
        <f t="shared" si="22"/>
        <v>0</v>
      </c>
      <c r="J43" s="162">
        <f t="shared" si="22"/>
        <v>0</v>
      </c>
      <c r="K43" s="162">
        <f t="shared" si="22"/>
        <v>0</v>
      </c>
      <c r="L43" s="162">
        <f t="shared" si="22"/>
        <v>0</v>
      </c>
      <c r="M43" s="162">
        <f t="shared" si="22"/>
        <v>0</v>
      </c>
      <c r="N43" s="162">
        <f t="shared" si="22"/>
        <v>0</v>
      </c>
    </row>
    <row r="44" spans="1:14" ht="24" customHeight="1" x14ac:dyDescent="0.2">
      <c r="A44" s="119">
        <v>6422</v>
      </c>
      <c r="B44" s="120" t="s">
        <v>243</v>
      </c>
      <c r="C44" s="121">
        <f t="shared" ref="C44:C47" si="23">SUM(D44:F44)</f>
        <v>0</v>
      </c>
      <c r="D44" s="122"/>
      <c r="E44" s="122"/>
      <c r="F44" s="121">
        <f t="shared" ref="F44:F47" si="24">SUM(G44:N44)</f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  <c r="N44" s="123">
        <v>0</v>
      </c>
    </row>
    <row r="45" spans="1:14" ht="24" customHeight="1" x14ac:dyDescent="0.2">
      <c r="A45" s="119">
        <v>6423</v>
      </c>
      <c r="B45" s="120" t="s">
        <v>244</v>
      </c>
      <c r="C45" s="121">
        <f t="shared" si="23"/>
        <v>0</v>
      </c>
      <c r="D45" s="122"/>
      <c r="E45" s="122"/>
      <c r="F45" s="121">
        <f t="shared" si="24"/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</row>
    <row r="46" spans="1:14" ht="24" customHeight="1" x14ac:dyDescent="0.2">
      <c r="A46" s="119" t="s">
        <v>245</v>
      </c>
      <c r="B46" s="120" t="s">
        <v>246</v>
      </c>
      <c r="C46" s="121">
        <f t="shared" si="23"/>
        <v>0</v>
      </c>
      <c r="D46" s="122"/>
      <c r="E46" s="122"/>
      <c r="F46" s="121">
        <f t="shared" si="24"/>
        <v>0</v>
      </c>
      <c r="G46" s="123">
        <v>0</v>
      </c>
      <c r="H46" s="123">
        <v>0</v>
      </c>
      <c r="I46" s="123">
        <v>0</v>
      </c>
      <c r="J46" s="123">
        <v>0</v>
      </c>
      <c r="K46" s="123">
        <v>0</v>
      </c>
      <c r="L46" s="123">
        <v>0</v>
      </c>
      <c r="M46" s="123">
        <v>0</v>
      </c>
      <c r="N46" s="123">
        <v>0</v>
      </c>
    </row>
    <row r="47" spans="1:14" ht="24" customHeight="1" x14ac:dyDescent="0.2">
      <c r="A47" s="119">
        <v>6429</v>
      </c>
      <c r="B47" s="120" t="s">
        <v>247</v>
      </c>
      <c r="C47" s="121">
        <f t="shared" si="23"/>
        <v>0</v>
      </c>
      <c r="D47" s="122"/>
      <c r="E47" s="122"/>
      <c r="F47" s="121">
        <f t="shared" si="24"/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0</v>
      </c>
      <c r="L47" s="123">
        <v>0</v>
      </c>
      <c r="M47" s="123">
        <v>0</v>
      </c>
      <c r="N47" s="123">
        <v>0</v>
      </c>
    </row>
    <row r="48" spans="1:14" s="161" customFormat="1" ht="25.9" customHeight="1" x14ac:dyDescent="0.2">
      <c r="A48" s="116">
        <v>643</v>
      </c>
      <c r="B48" s="117" t="s">
        <v>248</v>
      </c>
      <c r="C48" s="162">
        <f t="shared" ref="C48:N48" si="25">SUM(C49:C49)</f>
        <v>0</v>
      </c>
      <c r="D48" s="162">
        <f t="shared" si="25"/>
        <v>0</v>
      </c>
      <c r="E48" s="162">
        <f t="shared" si="25"/>
        <v>0</v>
      </c>
      <c r="F48" s="118">
        <f t="shared" si="25"/>
        <v>0</v>
      </c>
      <c r="G48" s="162">
        <f t="shared" si="25"/>
        <v>0</v>
      </c>
      <c r="H48" s="162">
        <f t="shared" si="25"/>
        <v>0</v>
      </c>
      <c r="I48" s="162">
        <f t="shared" si="25"/>
        <v>0</v>
      </c>
      <c r="J48" s="162">
        <f t="shared" si="25"/>
        <v>0</v>
      </c>
      <c r="K48" s="162">
        <f t="shared" si="25"/>
        <v>0</v>
      </c>
      <c r="L48" s="162">
        <f t="shared" si="25"/>
        <v>0</v>
      </c>
      <c r="M48" s="162">
        <f t="shared" si="25"/>
        <v>0</v>
      </c>
      <c r="N48" s="162">
        <f t="shared" si="25"/>
        <v>0</v>
      </c>
    </row>
    <row r="49" spans="1:14" ht="24" customHeight="1" x14ac:dyDescent="0.2">
      <c r="A49" s="119">
        <v>6432</v>
      </c>
      <c r="B49" s="125" t="s">
        <v>249</v>
      </c>
      <c r="C49" s="121">
        <f>SUM(D49:F49)</f>
        <v>0</v>
      </c>
      <c r="D49" s="122"/>
      <c r="E49" s="122"/>
      <c r="F49" s="121">
        <f t="shared" ref="F49" si="26">SUM(G49:N49)</f>
        <v>0</v>
      </c>
      <c r="G49" s="123">
        <v>0</v>
      </c>
      <c r="H49" s="123">
        <v>0</v>
      </c>
      <c r="I49" s="123">
        <v>0</v>
      </c>
      <c r="J49" s="123">
        <v>0</v>
      </c>
      <c r="K49" s="123">
        <v>0</v>
      </c>
      <c r="L49" s="123">
        <v>0</v>
      </c>
      <c r="M49" s="123">
        <v>0</v>
      </c>
      <c r="N49" s="123">
        <v>0</v>
      </c>
    </row>
    <row r="50" spans="1:14" s="161" customFormat="1" ht="25.9" customHeight="1" x14ac:dyDescent="0.2">
      <c r="A50" s="116">
        <v>65</v>
      </c>
      <c r="B50" s="117" t="s">
        <v>250</v>
      </c>
      <c r="C50" s="162">
        <f t="shared" ref="C50:N50" si="27">C51+C53</f>
        <v>318000</v>
      </c>
      <c r="D50" s="162">
        <f t="shared" si="27"/>
        <v>0</v>
      </c>
      <c r="E50" s="162">
        <f t="shared" si="27"/>
        <v>0</v>
      </c>
      <c r="F50" s="118">
        <f t="shared" si="27"/>
        <v>318000</v>
      </c>
      <c r="G50" s="162">
        <f t="shared" si="27"/>
        <v>318000</v>
      </c>
      <c r="H50" s="162">
        <f t="shared" si="27"/>
        <v>0</v>
      </c>
      <c r="I50" s="162">
        <f t="shared" si="27"/>
        <v>0</v>
      </c>
      <c r="J50" s="162">
        <f t="shared" si="27"/>
        <v>0</v>
      </c>
      <c r="K50" s="162">
        <f t="shared" si="27"/>
        <v>0</v>
      </c>
      <c r="L50" s="162">
        <f t="shared" si="27"/>
        <v>0</v>
      </c>
      <c r="M50" s="162">
        <f t="shared" si="27"/>
        <v>0</v>
      </c>
      <c r="N50" s="162">
        <f t="shared" si="27"/>
        <v>0</v>
      </c>
    </row>
    <row r="51" spans="1:14" s="161" customFormat="1" ht="25.9" customHeight="1" x14ac:dyDescent="0.2">
      <c r="A51" s="116">
        <v>651</v>
      </c>
      <c r="B51" s="117" t="s">
        <v>251</v>
      </c>
      <c r="C51" s="162">
        <f t="shared" ref="C51:N51" si="28">SUM(C52:C52)</f>
        <v>0</v>
      </c>
      <c r="D51" s="162">
        <f t="shared" si="28"/>
        <v>0</v>
      </c>
      <c r="E51" s="162">
        <f t="shared" si="28"/>
        <v>0</v>
      </c>
      <c r="F51" s="118">
        <f t="shared" si="28"/>
        <v>0</v>
      </c>
      <c r="G51" s="162">
        <f t="shared" si="28"/>
        <v>0</v>
      </c>
      <c r="H51" s="162">
        <f t="shared" si="28"/>
        <v>0</v>
      </c>
      <c r="I51" s="162">
        <f t="shared" si="28"/>
        <v>0</v>
      </c>
      <c r="J51" s="162">
        <f t="shared" si="28"/>
        <v>0</v>
      </c>
      <c r="K51" s="162">
        <f t="shared" si="28"/>
        <v>0</v>
      </c>
      <c r="L51" s="162">
        <f t="shared" si="28"/>
        <v>0</v>
      </c>
      <c r="M51" s="162">
        <f t="shared" si="28"/>
        <v>0</v>
      </c>
      <c r="N51" s="162">
        <f t="shared" si="28"/>
        <v>0</v>
      </c>
    </row>
    <row r="52" spans="1:14" ht="24" customHeight="1" x14ac:dyDescent="0.2">
      <c r="A52" s="119">
        <v>6514</v>
      </c>
      <c r="B52" s="120" t="s">
        <v>252</v>
      </c>
      <c r="C52" s="121">
        <f>SUM(D52:F52)</f>
        <v>0</v>
      </c>
      <c r="D52" s="122"/>
      <c r="E52" s="122"/>
      <c r="F52" s="121">
        <f t="shared" ref="F52" si="29">SUM(G52:N52)</f>
        <v>0</v>
      </c>
      <c r="G52" s="123">
        <v>0</v>
      </c>
      <c r="H52" s="123">
        <v>0</v>
      </c>
      <c r="I52" s="123">
        <v>0</v>
      </c>
      <c r="J52" s="123">
        <v>0</v>
      </c>
      <c r="K52" s="123">
        <v>0</v>
      </c>
      <c r="L52" s="123">
        <v>0</v>
      </c>
      <c r="M52" s="123">
        <v>0</v>
      </c>
      <c r="N52" s="123">
        <v>0</v>
      </c>
    </row>
    <row r="53" spans="1:14" s="161" customFormat="1" ht="25.9" customHeight="1" x14ac:dyDescent="0.2">
      <c r="A53" s="116">
        <v>652</v>
      </c>
      <c r="B53" s="117" t="s">
        <v>253</v>
      </c>
      <c r="C53" s="162">
        <f t="shared" ref="C53:N53" si="30">SUM(C54:C56)</f>
        <v>318000</v>
      </c>
      <c r="D53" s="162">
        <f t="shared" si="30"/>
        <v>0</v>
      </c>
      <c r="E53" s="162">
        <f t="shared" si="30"/>
        <v>0</v>
      </c>
      <c r="F53" s="118">
        <f t="shared" si="30"/>
        <v>318000</v>
      </c>
      <c r="G53" s="162">
        <f t="shared" si="30"/>
        <v>318000</v>
      </c>
      <c r="H53" s="162">
        <f t="shared" si="30"/>
        <v>0</v>
      </c>
      <c r="I53" s="162">
        <f t="shared" si="30"/>
        <v>0</v>
      </c>
      <c r="J53" s="162">
        <f t="shared" si="30"/>
        <v>0</v>
      </c>
      <c r="K53" s="162">
        <f t="shared" si="30"/>
        <v>0</v>
      </c>
      <c r="L53" s="162">
        <f t="shared" si="30"/>
        <v>0</v>
      </c>
      <c r="M53" s="162">
        <f t="shared" si="30"/>
        <v>0</v>
      </c>
      <c r="N53" s="162">
        <f t="shared" si="30"/>
        <v>0</v>
      </c>
    </row>
    <row r="54" spans="1:14" ht="24" customHeight="1" x14ac:dyDescent="0.2">
      <c r="A54" s="119">
        <v>6526</v>
      </c>
      <c r="B54" s="120" t="s">
        <v>254</v>
      </c>
      <c r="C54" s="121">
        <f t="shared" ref="C54:C56" si="31">SUM(D54:F54)</f>
        <v>318000</v>
      </c>
      <c r="D54" s="122"/>
      <c r="E54" s="122"/>
      <c r="F54" s="121">
        <f t="shared" ref="F54:F56" si="32">SUM(G54:N54)</f>
        <v>318000</v>
      </c>
      <c r="G54" s="123">
        <v>318000</v>
      </c>
      <c r="H54" s="123">
        <v>0</v>
      </c>
      <c r="I54" s="123">
        <v>0</v>
      </c>
      <c r="J54" s="123">
        <v>0</v>
      </c>
      <c r="K54" s="123">
        <v>0</v>
      </c>
      <c r="L54" s="123">
        <v>0</v>
      </c>
      <c r="M54" s="123">
        <v>0</v>
      </c>
      <c r="N54" s="123">
        <v>0</v>
      </c>
    </row>
    <row r="55" spans="1:14" ht="24" customHeight="1" x14ac:dyDescent="0.2">
      <c r="A55" s="119" t="s">
        <v>255</v>
      </c>
      <c r="B55" s="120" t="s">
        <v>256</v>
      </c>
      <c r="C55" s="121">
        <f t="shared" si="31"/>
        <v>0</v>
      </c>
      <c r="D55" s="122"/>
      <c r="E55" s="122"/>
      <c r="F55" s="121">
        <f t="shared" si="32"/>
        <v>0</v>
      </c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123">
        <v>0</v>
      </c>
      <c r="N55" s="123">
        <v>0</v>
      </c>
    </row>
    <row r="56" spans="1:14" ht="27" customHeight="1" x14ac:dyDescent="0.2">
      <c r="A56" s="119" t="s">
        <v>257</v>
      </c>
      <c r="B56" s="120" t="s">
        <v>258</v>
      </c>
      <c r="C56" s="121">
        <f t="shared" si="31"/>
        <v>0</v>
      </c>
      <c r="D56" s="122"/>
      <c r="E56" s="122"/>
      <c r="F56" s="121">
        <f t="shared" si="32"/>
        <v>0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123">
        <v>0</v>
      </c>
      <c r="N56" s="123">
        <v>0</v>
      </c>
    </row>
    <row r="57" spans="1:14" s="161" customFormat="1" ht="25.9" customHeight="1" x14ac:dyDescent="0.2">
      <c r="A57" s="116">
        <v>66</v>
      </c>
      <c r="B57" s="126" t="s">
        <v>259</v>
      </c>
      <c r="C57" s="162">
        <f t="shared" ref="C57:N57" si="33">C58+C61</f>
        <v>231080</v>
      </c>
      <c r="D57" s="162">
        <f t="shared" si="33"/>
        <v>0</v>
      </c>
      <c r="E57" s="162">
        <f t="shared" si="33"/>
        <v>0</v>
      </c>
      <c r="F57" s="118">
        <f t="shared" si="33"/>
        <v>231080</v>
      </c>
      <c r="G57" s="162">
        <f t="shared" si="33"/>
        <v>28885</v>
      </c>
      <c r="H57" s="162">
        <f t="shared" si="33"/>
        <v>28885</v>
      </c>
      <c r="I57" s="162">
        <f t="shared" si="33"/>
        <v>28885</v>
      </c>
      <c r="J57" s="162">
        <f t="shared" si="33"/>
        <v>28885</v>
      </c>
      <c r="K57" s="162">
        <f t="shared" si="33"/>
        <v>28885</v>
      </c>
      <c r="L57" s="162">
        <f t="shared" si="33"/>
        <v>28885</v>
      </c>
      <c r="M57" s="162">
        <f t="shared" si="33"/>
        <v>28885</v>
      </c>
      <c r="N57" s="162">
        <f t="shared" si="33"/>
        <v>28885</v>
      </c>
    </row>
    <row r="58" spans="1:14" s="161" customFormat="1" ht="25.9" customHeight="1" x14ac:dyDescent="0.2">
      <c r="A58" s="116">
        <v>661</v>
      </c>
      <c r="B58" s="117" t="s">
        <v>260</v>
      </c>
      <c r="C58" s="162">
        <f t="shared" ref="C58:N58" si="34">SUM(C59:C60)</f>
        <v>231080</v>
      </c>
      <c r="D58" s="162">
        <f t="shared" si="34"/>
        <v>0</v>
      </c>
      <c r="E58" s="162">
        <f t="shared" si="34"/>
        <v>0</v>
      </c>
      <c r="F58" s="118">
        <f t="shared" si="34"/>
        <v>231080</v>
      </c>
      <c r="G58" s="162">
        <f t="shared" si="34"/>
        <v>28885</v>
      </c>
      <c r="H58" s="162">
        <f t="shared" si="34"/>
        <v>28885</v>
      </c>
      <c r="I58" s="162">
        <f t="shared" si="34"/>
        <v>28885</v>
      </c>
      <c r="J58" s="162">
        <f t="shared" si="34"/>
        <v>28885</v>
      </c>
      <c r="K58" s="162">
        <f t="shared" si="34"/>
        <v>28885</v>
      </c>
      <c r="L58" s="162">
        <f t="shared" si="34"/>
        <v>28885</v>
      </c>
      <c r="M58" s="162">
        <f t="shared" si="34"/>
        <v>28885</v>
      </c>
      <c r="N58" s="162">
        <f t="shared" si="34"/>
        <v>28885</v>
      </c>
    </row>
    <row r="59" spans="1:14" ht="24" customHeight="1" x14ac:dyDescent="0.2">
      <c r="A59" s="119">
        <v>6614</v>
      </c>
      <c r="B59" s="120" t="s">
        <v>261</v>
      </c>
      <c r="C59" s="121">
        <f t="shared" ref="C59:C60" si="35">SUM(D59:F59)</f>
        <v>0</v>
      </c>
      <c r="D59" s="122"/>
      <c r="E59" s="122"/>
      <c r="F59" s="121">
        <f t="shared" ref="F59:F60" si="36">SUM(G59:N59)</f>
        <v>0</v>
      </c>
      <c r="G59" s="123">
        <v>0</v>
      </c>
      <c r="H59" s="123">
        <v>0</v>
      </c>
      <c r="I59" s="123">
        <v>0</v>
      </c>
      <c r="J59" s="123">
        <v>0</v>
      </c>
      <c r="K59" s="123">
        <v>0</v>
      </c>
      <c r="L59" s="123">
        <v>0</v>
      </c>
      <c r="M59" s="123">
        <v>0</v>
      </c>
      <c r="N59" s="123">
        <v>0</v>
      </c>
    </row>
    <row r="60" spans="1:14" ht="24" customHeight="1" x14ac:dyDescent="0.2">
      <c r="A60" s="119">
        <v>6615</v>
      </c>
      <c r="B60" s="120" t="s">
        <v>262</v>
      </c>
      <c r="C60" s="121">
        <f t="shared" si="35"/>
        <v>231080</v>
      </c>
      <c r="D60" s="122"/>
      <c r="E60" s="122"/>
      <c r="F60" s="121">
        <f t="shared" si="36"/>
        <v>231080</v>
      </c>
      <c r="G60" s="123">
        <v>28885</v>
      </c>
      <c r="H60" s="123">
        <v>28885</v>
      </c>
      <c r="I60" s="123">
        <v>28885</v>
      </c>
      <c r="J60" s="123">
        <v>28885</v>
      </c>
      <c r="K60" s="123">
        <v>28885</v>
      </c>
      <c r="L60" s="123">
        <v>28885</v>
      </c>
      <c r="M60" s="123">
        <v>28885</v>
      </c>
      <c r="N60" s="123">
        <v>28885</v>
      </c>
    </row>
    <row r="61" spans="1:14" s="161" customFormat="1" ht="25.9" customHeight="1" x14ac:dyDescent="0.2">
      <c r="A61" s="116">
        <v>663</v>
      </c>
      <c r="B61" s="124" t="s">
        <v>263</v>
      </c>
      <c r="C61" s="162">
        <f t="shared" ref="C61:N61" si="37">SUM(C62:C63)</f>
        <v>0</v>
      </c>
      <c r="D61" s="162">
        <f t="shared" si="37"/>
        <v>0</v>
      </c>
      <c r="E61" s="162">
        <f t="shared" si="37"/>
        <v>0</v>
      </c>
      <c r="F61" s="118">
        <f t="shared" si="37"/>
        <v>0</v>
      </c>
      <c r="G61" s="162">
        <f t="shared" si="37"/>
        <v>0</v>
      </c>
      <c r="H61" s="162">
        <f t="shared" si="37"/>
        <v>0</v>
      </c>
      <c r="I61" s="162">
        <f t="shared" si="37"/>
        <v>0</v>
      </c>
      <c r="J61" s="162">
        <f t="shared" si="37"/>
        <v>0</v>
      </c>
      <c r="K61" s="162">
        <f t="shared" si="37"/>
        <v>0</v>
      </c>
      <c r="L61" s="162">
        <f t="shared" si="37"/>
        <v>0</v>
      </c>
      <c r="M61" s="162">
        <f t="shared" si="37"/>
        <v>0</v>
      </c>
      <c r="N61" s="162">
        <f t="shared" si="37"/>
        <v>0</v>
      </c>
    </row>
    <row r="62" spans="1:14" ht="24" customHeight="1" x14ac:dyDescent="0.2">
      <c r="A62" s="119">
        <v>6631</v>
      </c>
      <c r="B62" s="120" t="s">
        <v>2</v>
      </c>
      <c r="C62" s="121">
        <f t="shared" ref="C62:C63" si="38">SUM(D62:F62)</f>
        <v>0</v>
      </c>
      <c r="D62" s="122"/>
      <c r="E62" s="122"/>
      <c r="F62" s="121">
        <f t="shared" ref="F62:F63" si="39">SUM(G62:N62)</f>
        <v>0</v>
      </c>
      <c r="G62" s="123">
        <v>0</v>
      </c>
      <c r="H62" s="123">
        <v>0</v>
      </c>
      <c r="I62" s="123">
        <v>0</v>
      </c>
      <c r="J62" s="123">
        <v>0</v>
      </c>
      <c r="K62" s="123">
        <v>0</v>
      </c>
      <c r="L62" s="123">
        <v>0</v>
      </c>
      <c r="M62" s="123">
        <v>0</v>
      </c>
      <c r="N62" s="123">
        <v>0</v>
      </c>
    </row>
    <row r="63" spans="1:14" ht="24" customHeight="1" x14ac:dyDescent="0.2">
      <c r="A63" s="119">
        <v>6632</v>
      </c>
      <c r="B63" s="127" t="s">
        <v>3</v>
      </c>
      <c r="C63" s="121">
        <f t="shared" si="38"/>
        <v>0</v>
      </c>
      <c r="D63" s="122"/>
      <c r="E63" s="122"/>
      <c r="F63" s="121">
        <f t="shared" si="39"/>
        <v>0</v>
      </c>
      <c r="G63" s="123">
        <v>0</v>
      </c>
      <c r="H63" s="123">
        <v>0</v>
      </c>
      <c r="I63" s="123">
        <v>0</v>
      </c>
      <c r="J63" s="123">
        <v>0</v>
      </c>
      <c r="K63" s="123">
        <v>0</v>
      </c>
      <c r="L63" s="123">
        <v>0</v>
      </c>
      <c r="M63" s="123">
        <v>0</v>
      </c>
      <c r="N63" s="123">
        <v>0</v>
      </c>
    </row>
    <row r="64" spans="1:14" s="161" customFormat="1" ht="25.9" customHeight="1" x14ac:dyDescent="0.2">
      <c r="A64" s="116" t="s">
        <v>264</v>
      </c>
      <c r="B64" s="124" t="s">
        <v>265</v>
      </c>
      <c r="C64" s="162">
        <f t="shared" ref="C64:N64" si="40">SUM(C65)</f>
        <v>471392</v>
      </c>
      <c r="D64" s="162">
        <f>SUM(D65)</f>
        <v>0</v>
      </c>
      <c r="E64" s="162">
        <f>SUM(E65)</f>
        <v>471392</v>
      </c>
      <c r="F64" s="118">
        <f t="shared" si="40"/>
        <v>0</v>
      </c>
      <c r="G64" s="162">
        <f t="shared" si="40"/>
        <v>0</v>
      </c>
      <c r="H64" s="162">
        <f t="shared" si="40"/>
        <v>0</v>
      </c>
      <c r="I64" s="162">
        <f t="shared" si="40"/>
        <v>0</v>
      </c>
      <c r="J64" s="162">
        <f t="shared" si="40"/>
        <v>0</v>
      </c>
      <c r="K64" s="162">
        <f t="shared" si="40"/>
        <v>0</v>
      </c>
      <c r="L64" s="162">
        <f t="shared" si="40"/>
        <v>0</v>
      </c>
      <c r="M64" s="162">
        <f t="shared" si="40"/>
        <v>0</v>
      </c>
      <c r="N64" s="162">
        <f t="shared" si="40"/>
        <v>0</v>
      </c>
    </row>
    <row r="65" spans="1:14" s="161" customFormat="1" ht="25.9" customHeight="1" x14ac:dyDescent="0.2">
      <c r="A65" s="116" t="s">
        <v>266</v>
      </c>
      <c r="B65" s="124" t="s">
        <v>267</v>
      </c>
      <c r="C65" s="162">
        <f t="shared" ref="C65" si="41">SUM(C66:C68)</f>
        <v>471392</v>
      </c>
      <c r="D65" s="162">
        <f>SUM(D66:D68)</f>
        <v>0</v>
      </c>
      <c r="E65" s="162">
        <f>SUM(E66:E68)</f>
        <v>471392</v>
      </c>
      <c r="F65" s="118">
        <f t="shared" ref="F65:N65" si="42">SUM(F66:F68)</f>
        <v>0</v>
      </c>
      <c r="G65" s="162">
        <f t="shared" si="42"/>
        <v>0</v>
      </c>
      <c r="H65" s="162">
        <f t="shared" si="42"/>
        <v>0</v>
      </c>
      <c r="I65" s="162">
        <f t="shared" si="42"/>
        <v>0</v>
      </c>
      <c r="J65" s="162">
        <f t="shared" si="42"/>
        <v>0</v>
      </c>
      <c r="K65" s="162">
        <f t="shared" si="42"/>
        <v>0</v>
      </c>
      <c r="L65" s="162">
        <f t="shared" si="42"/>
        <v>0</v>
      </c>
      <c r="M65" s="162">
        <f t="shared" si="42"/>
        <v>0</v>
      </c>
      <c r="N65" s="162">
        <f t="shared" si="42"/>
        <v>0</v>
      </c>
    </row>
    <row r="66" spans="1:14" ht="24" customHeight="1" x14ac:dyDescent="0.2">
      <c r="A66" s="119" t="s">
        <v>268</v>
      </c>
      <c r="B66" s="127" t="s">
        <v>269</v>
      </c>
      <c r="C66" s="121">
        <f t="shared" ref="C66:C68" si="43">SUM(D66:F66)</f>
        <v>471392</v>
      </c>
      <c r="D66" s="123"/>
      <c r="E66" s="123">
        <v>471392</v>
      </c>
      <c r="F66" s="121">
        <f t="shared" ref="F66:F68" si="44">SUM(G66:N66)</f>
        <v>0</v>
      </c>
      <c r="G66" s="122"/>
      <c r="H66" s="122"/>
      <c r="I66" s="128"/>
      <c r="J66" s="128"/>
      <c r="K66" s="128"/>
      <c r="L66" s="128"/>
      <c r="M66" s="128"/>
      <c r="N66" s="128"/>
    </row>
    <row r="67" spans="1:14" ht="24" customHeight="1" x14ac:dyDescent="0.2">
      <c r="A67" s="119" t="s">
        <v>270</v>
      </c>
      <c r="B67" s="127" t="s">
        <v>271</v>
      </c>
      <c r="C67" s="121">
        <f t="shared" si="43"/>
        <v>0</v>
      </c>
      <c r="D67" s="123"/>
      <c r="E67" s="123">
        <v>0</v>
      </c>
      <c r="F67" s="121">
        <f t="shared" si="44"/>
        <v>0</v>
      </c>
      <c r="G67" s="122"/>
      <c r="H67" s="122"/>
      <c r="I67" s="128"/>
      <c r="J67" s="128"/>
      <c r="K67" s="128"/>
      <c r="L67" s="128"/>
      <c r="M67" s="128"/>
      <c r="N67" s="128"/>
    </row>
    <row r="68" spans="1:14" ht="24" customHeight="1" x14ac:dyDescent="0.2">
      <c r="A68" s="119" t="s">
        <v>272</v>
      </c>
      <c r="B68" s="127" t="s">
        <v>273</v>
      </c>
      <c r="C68" s="121">
        <f t="shared" si="43"/>
        <v>0</v>
      </c>
      <c r="D68" s="123"/>
      <c r="E68" s="123">
        <v>0</v>
      </c>
      <c r="F68" s="121">
        <f t="shared" si="44"/>
        <v>0</v>
      </c>
      <c r="G68" s="122"/>
      <c r="H68" s="122"/>
      <c r="I68" s="128"/>
      <c r="J68" s="128"/>
      <c r="K68" s="128"/>
      <c r="L68" s="128"/>
      <c r="M68" s="128"/>
      <c r="N68" s="128"/>
    </row>
    <row r="69" spans="1:14" s="161" customFormat="1" ht="25.9" customHeight="1" x14ac:dyDescent="0.2">
      <c r="A69" s="116">
        <v>68</v>
      </c>
      <c r="B69" s="117" t="s">
        <v>274</v>
      </c>
      <c r="C69" s="162">
        <f t="shared" ref="C69:N70" si="45">C70</f>
        <v>0</v>
      </c>
      <c r="D69" s="162">
        <f t="shared" si="45"/>
        <v>0</v>
      </c>
      <c r="E69" s="162">
        <f t="shared" si="45"/>
        <v>0</v>
      </c>
      <c r="F69" s="118">
        <f t="shared" si="45"/>
        <v>0</v>
      </c>
      <c r="G69" s="162">
        <f t="shared" si="45"/>
        <v>0</v>
      </c>
      <c r="H69" s="162">
        <f t="shared" si="45"/>
        <v>0</v>
      </c>
      <c r="I69" s="162">
        <f t="shared" si="45"/>
        <v>0</v>
      </c>
      <c r="J69" s="162">
        <f t="shared" si="45"/>
        <v>0</v>
      </c>
      <c r="K69" s="162">
        <f t="shared" si="45"/>
        <v>0</v>
      </c>
      <c r="L69" s="162">
        <f t="shared" si="45"/>
        <v>0</v>
      </c>
      <c r="M69" s="162">
        <f t="shared" si="45"/>
        <v>0</v>
      </c>
      <c r="N69" s="162">
        <f t="shared" si="45"/>
        <v>0</v>
      </c>
    </row>
    <row r="70" spans="1:14" s="161" customFormat="1" ht="25.9" customHeight="1" x14ac:dyDescent="0.2">
      <c r="A70" s="116">
        <v>683</v>
      </c>
      <c r="B70" s="117" t="s">
        <v>275</v>
      </c>
      <c r="C70" s="162">
        <f t="shared" si="45"/>
        <v>0</v>
      </c>
      <c r="D70" s="162">
        <f t="shared" si="45"/>
        <v>0</v>
      </c>
      <c r="E70" s="162">
        <f t="shared" si="45"/>
        <v>0</v>
      </c>
      <c r="F70" s="118">
        <f t="shared" si="45"/>
        <v>0</v>
      </c>
      <c r="G70" s="162">
        <f t="shared" si="45"/>
        <v>0</v>
      </c>
      <c r="H70" s="162">
        <f t="shared" si="45"/>
        <v>0</v>
      </c>
      <c r="I70" s="162">
        <f t="shared" si="45"/>
        <v>0</v>
      </c>
      <c r="J70" s="162">
        <f t="shared" si="45"/>
        <v>0</v>
      </c>
      <c r="K70" s="162">
        <f t="shared" si="45"/>
        <v>0</v>
      </c>
      <c r="L70" s="162">
        <f t="shared" si="45"/>
        <v>0</v>
      </c>
      <c r="M70" s="162">
        <f t="shared" si="45"/>
        <v>0</v>
      </c>
      <c r="N70" s="162">
        <f t="shared" si="45"/>
        <v>0</v>
      </c>
    </row>
    <row r="71" spans="1:14" ht="24" customHeight="1" x14ac:dyDescent="0.2">
      <c r="A71" s="129">
        <v>6831</v>
      </c>
      <c r="B71" s="130" t="s">
        <v>276</v>
      </c>
      <c r="C71" s="121">
        <f t="shared" ref="C71:C73" si="46">SUM(D71:F71)</f>
        <v>0</v>
      </c>
      <c r="D71" s="131"/>
      <c r="E71" s="131"/>
      <c r="F71" s="132">
        <f t="shared" ref="F71:F73" si="47">SUM(G71:N71)</f>
        <v>0</v>
      </c>
      <c r="G71" s="133">
        <v>0</v>
      </c>
      <c r="H71" s="133">
        <v>0</v>
      </c>
      <c r="I71" s="133">
        <v>0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</row>
    <row r="72" spans="1:14" s="165" customFormat="1" ht="25.9" customHeight="1" x14ac:dyDescent="0.2">
      <c r="A72" s="134">
        <v>92211</v>
      </c>
      <c r="B72" s="135" t="s">
        <v>277</v>
      </c>
      <c r="C72" s="136">
        <f t="shared" si="46"/>
        <v>0</v>
      </c>
      <c r="D72" s="163"/>
      <c r="E72" s="163"/>
      <c r="F72" s="136">
        <f t="shared" si="47"/>
        <v>0</v>
      </c>
      <c r="G72" s="163"/>
      <c r="H72" s="163"/>
      <c r="I72" s="164"/>
      <c r="J72" s="164"/>
      <c r="K72" s="164"/>
      <c r="L72" s="164"/>
      <c r="M72" s="164"/>
      <c r="N72" s="164"/>
    </row>
    <row r="73" spans="1:14" s="165" customFormat="1" ht="25.9" customHeight="1" x14ac:dyDescent="0.2">
      <c r="A73" s="134">
        <v>92221</v>
      </c>
      <c r="B73" s="135" t="s">
        <v>278</v>
      </c>
      <c r="C73" s="136">
        <f t="shared" si="46"/>
        <v>-192658</v>
      </c>
      <c r="D73" s="163"/>
      <c r="E73" s="163"/>
      <c r="F73" s="136">
        <f t="shared" si="47"/>
        <v>-192658</v>
      </c>
      <c r="G73" s="163">
        <v>-192658</v>
      </c>
      <c r="H73" s="163"/>
      <c r="I73" s="164"/>
      <c r="J73" s="164"/>
      <c r="K73" s="164"/>
      <c r="L73" s="164"/>
      <c r="M73" s="164"/>
      <c r="N73" s="164"/>
    </row>
    <row r="74" spans="1:14" s="161" customFormat="1" ht="25.9" customHeight="1" x14ac:dyDescent="0.2">
      <c r="A74" s="150">
        <v>7</v>
      </c>
      <c r="B74" s="138" t="s">
        <v>279</v>
      </c>
      <c r="C74" s="166">
        <f t="shared" ref="C74:N74" si="48">C75+C99</f>
        <v>0</v>
      </c>
      <c r="D74" s="166">
        <f t="shared" si="48"/>
        <v>0</v>
      </c>
      <c r="E74" s="166">
        <f t="shared" si="48"/>
        <v>0</v>
      </c>
      <c r="F74" s="139">
        <f t="shared" si="48"/>
        <v>0</v>
      </c>
      <c r="G74" s="166">
        <f t="shared" si="48"/>
        <v>0</v>
      </c>
      <c r="H74" s="166">
        <f t="shared" si="48"/>
        <v>0</v>
      </c>
      <c r="I74" s="166">
        <f t="shared" si="48"/>
        <v>0</v>
      </c>
      <c r="J74" s="166">
        <f t="shared" si="48"/>
        <v>0</v>
      </c>
      <c r="K74" s="166">
        <f t="shared" si="48"/>
        <v>0</v>
      </c>
      <c r="L74" s="166">
        <f t="shared" si="48"/>
        <v>0</v>
      </c>
      <c r="M74" s="166">
        <f t="shared" si="48"/>
        <v>0</v>
      </c>
      <c r="N74" s="166">
        <f t="shared" si="48"/>
        <v>0</v>
      </c>
    </row>
    <row r="75" spans="1:14" s="161" customFormat="1" ht="25.9" customHeight="1" x14ac:dyDescent="0.2">
      <c r="A75" s="116">
        <v>72</v>
      </c>
      <c r="B75" s="124" t="s">
        <v>280</v>
      </c>
      <c r="C75" s="162">
        <f t="shared" ref="C75:N75" si="49">C76+C80+C88+C90+C95</f>
        <v>0</v>
      </c>
      <c r="D75" s="162">
        <f t="shared" si="49"/>
        <v>0</v>
      </c>
      <c r="E75" s="162">
        <f t="shared" si="49"/>
        <v>0</v>
      </c>
      <c r="F75" s="118">
        <f t="shared" si="49"/>
        <v>0</v>
      </c>
      <c r="G75" s="162">
        <f t="shared" si="49"/>
        <v>0</v>
      </c>
      <c r="H75" s="162">
        <f t="shared" si="49"/>
        <v>0</v>
      </c>
      <c r="I75" s="162">
        <f t="shared" si="49"/>
        <v>0</v>
      </c>
      <c r="J75" s="162">
        <f t="shared" si="49"/>
        <v>0</v>
      </c>
      <c r="K75" s="162">
        <f t="shared" si="49"/>
        <v>0</v>
      </c>
      <c r="L75" s="162">
        <f t="shared" si="49"/>
        <v>0</v>
      </c>
      <c r="M75" s="162">
        <f t="shared" si="49"/>
        <v>0</v>
      </c>
      <c r="N75" s="162">
        <f t="shared" si="49"/>
        <v>0</v>
      </c>
    </row>
    <row r="76" spans="1:14" s="161" customFormat="1" ht="25.9" customHeight="1" x14ac:dyDescent="0.2">
      <c r="A76" s="116">
        <v>721</v>
      </c>
      <c r="B76" s="117" t="s">
        <v>281</v>
      </c>
      <c r="C76" s="162">
        <f t="shared" ref="C76:H76" si="50">SUM(C77:C79)</f>
        <v>0</v>
      </c>
      <c r="D76" s="162">
        <f t="shared" ref="D76" si="51">SUM(D77:D79)</f>
        <v>0</v>
      </c>
      <c r="E76" s="162">
        <f t="shared" si="50"/>
        <v>0</v>
      </c>
      <c r="F76" s="118">
        <f t="shared" si="50"/>
        <v>0</v>
      </c>
      <c r="G76" s="162">
        <f t="shared" si="50"/>
        <v>0</v>
      </c>
      <c r="H76" s="162">
        <f t="shared" si="50"/>
        <v>0</v>
      </c>
      <c r="I76" s="162">
        <f t="shared" ref="I76:N76" si="52">SUM(I77:I79)</f>
        <v>0</v>
      </c>
      <c r="J76" s="162">
        <f t="shared" si="52"/>
        <v>0</v>
      </c>
      <c r="K76" s="162">
        <f t="shared" si="52"/>
        <v>0</v>
      </c>
      <c r="L76" s="162">
        <f t="shared" si="52"/>
        <v>0</v>
      </c>
      <c r="M76" s="162">
        <f t="shared" si="52"/>
        <v>0</v>
      </c>
      <c r="N76" s="162">
        <f t="shared" si="52"/>
        <v>0</v>
      </c>
    </row>
    <row r="77" spans="1:14" ht="24" customHeight="1" x14ac:dyDescent="0.2">
      <c r="A77" s="119">
        <v>7211</v>
      </c>
      <c r="B77" s="120" t="s">
        <v>4</v>
      </c>
      <c r="C77" s="121">
        <f t="shared" ref="C77:C79" si="53">SUM(D77:F77)</f>
        <v>0</v>
      </c>
      <c r="D77" s="122"/>
      <c r="E77" s="122"/>
      <c r="F77" s="121">
        <f t="shared" ref="F77:F79" si="54">SUM(G77:N77)</f>
        <v>0</v>
      </c>
      <c r="G77" s="123">
        <v>0</v>
      </c>
      <c r="H77" s="123">
        <v>0</v>
      </c>
      <c r="I77" s="123">
        <v>0</v>
      </c>
      <c r="J77" s="123">
        <v>0</v>
      </c>
      <c r="K77" s="123">
        <v>0</v>
      </c>
      <c r="L77" s="123">
        <v>0</v>
      </c>
      <c r="M77" s="123">
        <v>0</v>
      </c>
      <c r="N77" s="123">
        <v>0</v>
      </c>
    </row>
    <row r="78" spans="1:14" ht="24" customHeight="1" x14ac:dyDescent="0.2">
      <c r="A78" s="119">
        <v>7212</v>
      </c>
      <c r="B78" s="120" t="s">
        <v>5</v>
      </c>
      <c r="C78" s="121">
        <f t="shared" si="53"/>
        <v>0</v>
      </c>
      <c r="D78" s="122"/>
      <c r="E78" s="122"/>
      <c r="F78" s="121">
        <f t="shared" si="54"/>
        <v>0</v>
      </c>
      <c r="G78" s="123">
        <v>0</v>
      </c>
      <c r="H78" s="123">
        <v>0</v>
      </c>
      <c r="I78" s="123">
        <v>0</v>
      </c>
      <c r="J78" s="123">
        <v>0</v>
      </c>
      <c r="K78" s="123">
        <v>0</v>
      </c>
      <c r="L78" s="123">
        <v>0</v>
      </c>
      <c r="M78" s="123">
        <v>0</v>
      </c>
      <c r="N78" s="123">
        <v>0</v>
      </c>
    </row>
    <row r="79" spans="1:14" ht="24" customHeight="1" x14ac:dyDescent="0.2">
      <c r="A79" s="119">
        <v>7214</v>
      </c>
      <c r="B79" s="120" t="s">
        <v>6</v>
      </c>
      <c r="C79" s="121">
        <f t="shared" si="53"/>
        <v>0</v>
      </c>
      <c r="D79" s="122"/>
      <c r="E79" s="122"/>
      <c r="F79" s="121">
        <f t="shared" si="54"/>
        <v>0</v>
      </c>
      <c r="G79" s="123">
        <v>0</v>
      </c>
      <c r="H79" s="123">
        <v>0</v>
      </c>
      <c r="I79" s="123">
        <v>0</v>
      </c>
      <c r="J79" s="123">
        <v>0</v>
      </c>
      <c r="K79" s="123">
        <v>0</v>
      </c>
      <c r="L79" s="123">
        <v>0</v>
      </c>
      <c r="M79" s="123">
        <v>0</v>
      </c>
      <c r="N79" s="123">
        <v>0</v>
      </c>
    </row>
    <row r="80" spans="1:14" s="161" customFormat="1" ht="25.9" customHeight="1" x14ac:dyDescent="0.2">
      <c r="A80" s="116">
        <v>722</v>
      </c>
      <c r="B80" s="117" t="s">
        <v>282</v>
      </c>
      <c r="C80" s="162">
        <f t="shared" ref="C80:N80" si="55">SUM(C81:C87)</f>
        <v>0</v>
      </c>
      <c r="D80" s="162">
        <f t="shared" si="55"/>
        <v>0</v>
      </c>
      <c r="E80" s="162">
        <f t="shared" si="55"/>
        <v>0</v>
      </c>
      <c r="F80" s="118">
        <f t="shared" si="55"/>
        <v>0</v>
      </c>
      <c r="G80" s="162">
        <f t="shared" si="55"/>
        <v>0</v>
      </c>
      <c r="H80" s="162">
        <f t="shared" si="55"/>
        <v>0</v>
      </c>
      <c r="I80" s="162">
        <f t="shared" si="55"/>
        <v>0</v>
      </c>
      <c r="J80" s="162">
        <f t="shared" si="55"/>
        <v>0</v>
      </c>
      <c r="K80" s="162">
        <f t="shared" si="55"/>
        <v>0</v>
      </c>
      <c r="L80" s="162">
        <f t="shared" si="55"/>
        <v>0</v>
      </c>
      <c r="M80" s="162">
        <f t="shared" si="55"/>
        <v>0</v>
      </c>
      <c r="N80" s="162">
        <f t="shared" si="55"/>
        <v>0</v>
      </c>
    </row>
    <row r="81" spans="1:14" ht="24" customHeight="1" x14ac:dyDescent="0.2">
      <c r="A81" s="119">
        <v>7221</v>
      </c>
      <c r="B81" s="120" t="s">
        <v>7</v>
      </c>
      <c r="C81" s="121">
        <f t="shared" ref="C81:C87" si="56">SUM(D81:F81)</f>
        <v>0</v>
      </c>
      <c r="D81" s="122"/>
      <c r="E81" s="122"/>
      <c r="F81" s="121">
        <f t="shared" ref="F81:F89" si="57">SUM(G81:N81)</f>
        <v>0</v>
      </c>
      <c r="G81" s="123">
        <v>0</v>
      </c>
      <c r="H81" s="123">
        <v>0</v>
      </c>
      <c r="I81" s="123">
        <v>0</v>
      </c>
      <c r="J81" s="123">
        <v>0</v>
      </c>
      <c r="K81" s="123">
        <v>0</v>
      </c>
      <c r="L81" s="123">
        <v>0</v>
      </c>
      <c r="M81" s="123">
        <v>0</v>
      </c>
      <c r="N81" s="123">
        <v>0</v>
      </c>
    </row>
    <row r="82" spans="1:14" ht="24" customHeight="1" x14ac:dyDescent="0.2">
      <c r="A82" s="119">
        <v>7222</v>
      </c>
      <c r="B82" s="120" t="s">
        <v>283</v>
      </c>
      <c r="C82" s="121">
        <f t="shared" si="56"/>
        <v>0</v>
      </c>
      <c r="D82" s="122"/>
      <c r="E82" s="122"/>
      <c r="F82" s="121">
        <f t="shared" si="57"/>
        <v>0</v>
      </c>
      <c r="G82" s="123">
        <v>0</v>
      </c>
      <c r="H82" s="123">
        <v>0</v>
      </c>
      <c r="I82" s="123">
        <v>0</v>
      </c>
      <c r="J82" s="123">
        <v>0</v>
      </c>
      <c r="K82" s="123">
        <v>0</v>
      </c>
      <c r="L82" s="123">
        <v>0</v>
      </c>
      <c r="M82" s="123">
        <v>0</v>
      </c>
      <c r="N82" s="123">
        <v>0</v>
      </c>
    </row>
    <row r="83" spans="1:14" ht="24" customHeight="1" x14ac:dyDescent="0.2">
      <c r="A83" s="119">
        <v>7223</v>
      </c>
      <c r="B83" s="120" t="s">
        <v>8</v>
      </c>
      <c r="C83" s="121">
        <f t="shared" si="56"/>
        <v>0</v>
      </c>
      <c r="D83" s="122"/>
      <c r="E83" s="122"/>
      <c r="F83" s="121">
        <f t="shared" si="57"/>
        <v>0</v>
      </c>
      <c r="G83" s="123">
        <v>0</v>
      </c>
      <c r="H83" s="123">
        <v>0</v>
      </c>
      <c r="I83" s="123">
        <v>0</v>
      </c>
      <c r="J83" s="123">
        <v>0</v>
      </c>
      <c r="K83" s="123">
        <v>0</v>
      </c>
      <c r="L83" s="123">
        <v>0</v>
      </c>
      <c r="M83" s="123">
        <v>0</v>
      </c>
      <c r="N83" s="123">
        <v>0</v>
      </c>
    </row>
    <row r="84" spans="1:14" ht="24" customHeight="1" x14ac:dyDescent="0.2">
      <c r="A84" s="119">
        <v>7224</v>
      </c>
      <c r="B84" s="120" t="s">
        <v>9</v>
      </c>
      <c r="C84" s="121">
        <f t="shared" si="56"/>
        <v>0</v>
      </c>
      <c r="D84" s="122"/>
      <c r="E84" s="122"/>
      <c r="F84" s="121">
        <f t="shared" si="57"/>
        <v>0</v>
      </c>
      <c r="G84" s="123">
        <v>0</v>
      </c>
      <c r="H84" s="123">
        <v>0</v>
      </c>
      <c r="I84" s="123">
        <v>0</v>
      </c>
      <c r="J84" s="123">
        <v>0</v>
      </c>
      <c r="K84" s="123">
        <v>0</v>
      </c>
      <c r="L84" s="123">
        <v>0</v>
      </c>
      <c r="M84" s="123">
        <v>0</v>
      </c>
      <c r="N84" s="123">
        <v>0</v>
      </c>
    </row>
    <row r="85" spans="1:14" ht="24" customHeight="1" x14ac:dyDescent="0.2">
      <c r="A85" s="119">
        <v>7225</v>
      </c>
      <c r="B85" s="120" t="s">
        <v>10</v>
      </c>
      <c r="C85" s="121">
        <f t="shared" si="56"/>
        <v>0</v>
      </c>
      <c r="D85" s="122"/>
      <c r="E85" s="122"/>
      <c r="F85" s="121">
        <f t="shared" si="57"/>
        <v>0</v>
      </c>
      <c r="G85" s="123">
        <v>0</v>
      </c>
      <c r="H85" s="123">
        <v>0</v>
      </c>
      <c r="I85" s="123">
        <v>0</v>
      </c>
      <c r="J85" s="123">
        <v>0</v>
      </c>
      <c r="K85" s="123">
        <v>0</v>
      </c>
      <c r="L85" s="123">
        <v>0</v>
      </c>
      <c r="M85" s="123">
        <v>0</v>
      </c>
      <c r="N85" s="123">
        <v>0</v>
      </c>
    </row>
    <row r="86" spans="1:14" ht="24" customHeight="1" x14ac:dyDescent="0.2">
      <c r="A86" s="119">
        <v>7226</v>
      </c>
      <c r="B86" s="120" t="s">
        <v>11</v>
      </c>
      <c r="C86" s="121">
        <f t="shared" si="56"/>
        <v>0</v>
      </c>
      <c r="D86" s="122"/>
      <c r="E86" s="122"/>
      <c r="F86" s="121">
        <f t="shared" si="57"/>
        <v>0</v>
      </c>
      <c r="G86" s="123">
        <v>0</v>
      </c>
      <c r="H86" s="123">
        <v>0</v>
      </c>
      <c r="I86" s="123">
        <v>0</v>
      </c>
      <c r="J86" s="123">
        <v>0</v>
      </c>
      <c r="K86" s="123">
        <v>0</v>
      </c>
      <c r="L86" s="123">
        <v>0</v>
      </c>
      <c r="M86" s="123">
        <v>0</v>
      </c>
      <c r="N86" s="123">
        <v>0</v>
      </c>
    </row>
    <row r="87" spans="1:14" ht="24" customHeight="1" x14ac:dyDescent="0.2">
      <c r="A87" s="119">
        <v>7227</v>
      </c>
      <c r="B87" s="120" t="s">
        <v>12</v>
      </c>
      <c r="C87" s="121">
        <f t="shared" si="56"/>
        <v>0</v>
      </c>
      <c r="D87" s="122"/>
      <c r="E87" s="122"/>
      <c r="F87" s="121">
        <f t="shared" si="57"/>
        <v>0</v>
      </c>
      <c r="G87" s="123">
        <v>0</v>
      </c>
      <c r="H87" s="123">
        <v>0</v>
      </c>
      <c r="I87" s="123">
        <v>0</v>
      </c>
      <c r="J87" s="123">
        <v>0</v>
      </c>
      <c r="K87" s="123">
        <v>0</v>
      </c>
      <c r="L87" s="123">
        <v>0</v>
      </c>
      <c r="M87" s="123">
        <v>0</v>
      </c>
      <c r="N87" s="123">
        <v>0</v>
      </c>
    </row>
    <row r="88" spans="1:14" s="161" customFormat="1" ht="25.9" customHeight="1" x14ac:dyDescent="0.2">
      <c r="A88" s="116">
        <v>723</v>
      </c>
      <c r="B88" s="124" t="s">
        <v>284</v>
      </c>
      <c r="C88" s="162">
        <f t="shared" ref="C88:N88" si="58">SUM(C89:C89)</f>
        <v>0</v>
      </c>
      <c r="D88" s="162">
        <f t="shared" si="58"/>
        <v>0</v>
      </c>
      <c r="E88" s="162">
        <f t="shared" si="58"/>
        <v>0</v>
      </c>
      <c r="F88" s="118">
        <f t="shared" si="58"/>
        <v>0</v>
      </c>
      <c r="G88" s="162">
        <f t="shared" si="58"/>
        <v>0</v>
      </c>
      <c r="H88" s="162">
        <f t="shared" si="58"/>
        <v>0</v>
      </c>
      <c r="I88" s="162">
        <f t="shared" si="58"/>
        <v>0</v>
      </c>
      <c r="J88" s="162">
        <f t="shared" si="58"/>
        <v>0</v>
      </c>
      <c r="K88" s="162">
        <f t="shared" si="58"/>
        <v>0</v>
      </c>
      <c r="L88" s="162">
        <f t="shared" si="58"/>
        <v>0</v>
      </c>
      <c r="M88" s="162">
        <f t="shared" si="58"/>
        <v>0</v>
      </c>
      <c r="N88" s="162">
        <f t="shared" si="58"/>
        <v>0</v>
      </c>
    </row>
    <row r="89" spans="1:14" ht="24" customHeight="1" x14ac:dyDescent="0.2">
      <c r="A89" s="119">
        <v>7231</v>
      </c>
      <c r="B89" s="120" t="s">
        <v>13</v>
      </c>
      <c r="C89" s="121">
        <f>SUM(D89:F89)</f>
        <v>0</v>
      </c>
      <c r="D89" s="122"/>
      <c r="E89" s="122"/>
      <c r="F89" s="121">
        <f t="shared" si="57"/>
        <v>0</v>
      </c>
      <c r="G89" s="123">
        <v>0</v>
      </c>
      <c r="H89" s="123">
        <v>0</v>
      </c>
      <c r="I89" s="123">
        <v>0</v>
      </c>
      <c r="J89" s="123">
        <v>0</v>
      </c>
      <c r="K89" s="123">
        <v>0</v>
      </c>
      <c r="L89" s="123">
        <v>0</v>
      </c>
      <c r="M89" s="123">
        <v>0</v>
      </c>
      <c r="N89" s="123">
        <v>0</v>
      </c>
    </row>
    <row r="90" spans="1:14" s="161" customFormat="1" ht="25.9" customHeight="1" x14ac:dyDescent="0.2">
      <c r="A90" s="116">
        <v>724</v>
      </c>
      <c r="B90" s="124" t="s">
        <v>285</v>
      </c>
      <c r="C90" s="162">
        <f t="shared" ref="C90:N90" si="59">SUM(C91:C94)</f>
        <v>0</v>
      </c>
      <c r="D90" s="162">
        <f t="shared" si="59"/>
        <v>0</v>
      </c>
      <c r="E90" s="162">
        <f t="shared" si="59"/>
        <v>0</v>
      </c>
      <c r="F90" s="118">
        <f t="shared" si="59"/>
        <v>0</v>
      </c>
      <c r="G90" s="162">
        <f t="shared" si="59"/>
        <v>0</v>
      </c>
      <c r="H90" s="162">
        <f t="shared" si="59"/>
        <v>0</v>
      </c>
      <c r="I90" s="162">
        <f t="shared" si="59"/>
        <v>0</v>
      </c>
      <c r="J90" s="162">
        <f t="shared" si="59"/>
        <v>0</v>
      </c>
      <c r="K90" s="162">
        <f t="shared" si="59"/>
        <v>0</v>
      </c>
      <c r="L90" s="162">
        <f t="shared" si="59"/>
        <v>0</v>
      </c>
      <c r="M90" s="162">
        <f t="shared" si="59"/>
        <v>0</v>
      </c>
      <c r="N90" s="162">
        <f t="shared" si="59"/>
        <v>0</v>
      </c>
    </row>
    <row r="91" spans="1:14" ht="24" customHeight="1" x14ac:dyDescent="0.2">
      <c r="A91" s="119">
        <v>7241</v>
      </c>
      <c r="B91" s="120" t="s">
        <v>286</v>
      </c>
      <c r="C91" s="121">
        <f t="shared" ref="C91:C94" si="60">SUM(D91:F91)</f>
        <v>0</v>
      </c>
      <c r="D91" s="122"/>
      <c r="E91" s="122"/>
      <c r="F91" s="121">
        <f t="shared" ref="F91:F94" si="61">SUM(G91:N91)</f>
        <v>0</v>
      </c>
      <c r="G91" s="123">
        <v>0</v>
      </c>
      <c r="H91" s="123">
        <v>0</v>
      </c>
      <c r="I91" s="123">
        <v>0</v>
      </c>
      <c r="J91" s="123">
        <v>0</v>
      </c>
      <c r="K91" s="123">
        <v>0</v>
      </c>
      <c r="L91" s="123">
        <v>0</v>
      </c>
      <c r="M91" s="123">
        <v>0</v>
      </c>
      <c r="N91" s="123">
        <v>0</v>
      </c>
    </row>
    <row r="92" spans="1:14" ht="24" customHeight="1" x14ac:dyDescent="0.2">
      <c r="A92" s="119">
        <v>7242</v>
      </c>
      <c r="B92" s="120" t="s">
        <v>287</v>
      </c>
      <c r="C92" s="121">
        <f t="shared" si="60"/>
        <v>0</v>
      </c>
      <c r="D92" s="122"/>
      <c r="E92" s="122"/>
      <c r="F92" s="121">
        <f t="shared" si="61"/>
        <v>0</v>
      </c>
      <c r="G92" s="123">
        <v>0</v>
      </c>
      <c r="H92" s="123">
        <v>0</v>
      </c>
      <c r="I92" s="123">
        <v>0</v>
      </c>
      <c r="J92" s="123">
        <v>0</v>
      </c>
      <c r="K92" s="123">
        <v>0</v>
      </c>
      <c r="L92" s="123">
        <v>0</v>
      </c>
      <c r="M92" s="123">
        <v>0</v>
      </c>
      <c r="N92" s="123">
        <v>0</v>
      </c>
    </row>
    <row r="93" spans="1:14" ht="24" customHeight="1" x14ac:dyDescent="0.2">
      <c r="A93" s="119">
        <v>7243</v>
      </c>
      <c r="B93" s="120" t="s">
        <v>288</v>
      </c>
      <c r="C93" s="121">
        <f t="shared" si="60"/>
        <v>0</v>
      </c>
      <c r="D93" s="122"/>
      <c r="E93" s="122"/>
      <c r="F93" s="121">
        <f t="shared" si="61"/>
        <v>0</v>
      </c>
      <c r="G93" s="123">
        <v>0</v>
      </c>
      <c r="H93" s="123">
        <v>0</v>
      </c>
      <c r="I93" s="123">
        <v>0</v>
      </c>
      <c r="J93" s="123">
        <v>0</v>
      </c>
      <c r="K93" s="123">
        <v>0</v>
      </c>
      <c r="L93" s="123">
        <v>0</v>
      </c>
      <c r="M93" s="123">
        <v>0</v>
      </c>
      <c r="N93" s="123">
        <v>0</v>
      </c>
    </row>
    <row r="94" spans="1:14" ht="24" customHeight="1" x14ac:dyDescent="0.2">
      <c r="A94" s="119">
        <v>7244</v>
      </c>
      <c r="B94" s="120" t="s">
        <v>289</v>
      </c>
      <c r="C94" s="121">
        <f t="shared" si="60"/>
        <v>0</v>
      </c>
      <c r="D94" s="122"/>
      <c r="E94" s="122"/>
      <c r="F94" s="121">
        <f t="shared" si="61"/>
        <v>0</v>
      </c>
      <c r="G94" s="123">
        <v>0</v>
      </c>
      <c r="H94" s="123">
        <v>0</v>
      </c>
      <c r="I94" s="123">
        <v>0</v>
      </c>
      <c r="J94" s="123">
        <v>0</v>
      </c>
      <c r="K94" s="123">
        <v>0</v>
      </c>
      <c r="L94" s="123">
        <v>0</v>
      </c>
      <c r="M94" s="123">
        <v>0</v>
      </c>
      <c r="N94" s="123">
        <v>0</v>
      </c>
    </row>
    <row r="95" spans="1:14" s="161" customFormat="1" ht="25.9" customHeight="1" x14ac:dyDescent="0.2">
      <c r="A95" s="116">
        <v>726</v>
      </c>
      <c r="B95" s="117" t="s">
        <v>290</v>
      </c>
      <c r="C95" s="162">
        <f t="shared" ref="C95:N95" si="62">SUM(C96:C98)</f>
        <v>0</v>
      </c>
      <c r="D95" s="162">
        <f t="shared" si="62"/>
        <v>0</v>
      </c>
      <c r="E95" s="162">
        <f t="shared" si="62"/>
        <v>0</v>
      </c>
      <c r="F95" s="118">
        <f t="shared" si="62"/>
        <v>0</v>
      </c>
      <c r="G95" s="162">
        <f t="shared" si="62"/>
        <v>0</v>
      </c>
      <c r="H95" s="162">
        <f t="shared" si="62"/>
        <v>0</v>
      </c>
      <c r="I95" s="162">
        <f t="shared" si="62"/>
        <v>0</v>
      </c>
      <c r="J95" s="162">
        <f t="shared" si="62"/>
        <v>0</v>
      </c>
      <c r="K95" s="162">
        <f t="shared" si="62"/>
        <v>0</v>
      </c>
      <c r="L95" s="162">
        <f t="shared" si="62"/>
        <v>0</v>
      </c>
      <c r="M95" s="162">
        <f t="shared" si="62"/>
        <v>0</v>
      </c>
      <c r="N95" s="162">
        <f t="shared" si="62"/>
        <v>0</v>
      </c>
    </row>
    <row r="96" spans="1:14" ht="24" customHeight="1" x14ac:dyDescent="0.2">
      <c r="A96" s="119">
        <v>7262</v>
      </c>
      <c r="B96" s="120" t="s">
        <v>14</v>
      </c>
      <c r="C96" s="121">
        <f t="shared" ref="C96:C98" si="63">SUM(D96:F96)</f>
        <v>0</v>
      </c>
      <c r="D96" s="122"/>
      <c r="E96" s="122"/>
      <c r="F96" s="121">
        <f t="shared" ref="F96:F98" si="64">SUM(G96:N96)</f>
        <v>0</v>
      </c>
      <c r="G96" s="123">
        <v>0</v>
      </c>
      <c r="H96" s="123">
        <v>0</v>
      </c>
      <c r="I96" s="123">
        <v>0</v>
      </c>
      <c r="J96" s="123">
        <v>0</v>
      </c>
      <c r="K96" s="123">
        <v>0</v>
      </c>
      <c r="L96" s="123">
        <v>0</v>
      </c>
      <c r="M96" s="123">
        <v>0</v>
      </c>
      <c r="N96" s="123">
        <v>0</v>
      </c>
    </row>
    <row r="97" spans="1:14" ht="24" customHeight="1" x14ac:dyDescent="0.2">
      <c r="A97" s="119">
        <v>7263</v>
      </c>
      <c r="B97" s="120" t="s">
        <v>291</v>
      </c>
      <c r="C97" s="121">
        <f t="shared" si="63"/>
        <v>0</v>
      </c>
      <c r="D97" s="122"/>
      <c r="E97" s="122"/>
      <c r="F97" s="121">
        <f t="shared" si="64"/>
        <v>0</v>
      </c>
      <c r="G97" s="123">
        <v>0</v>
      </c>
      <c r="H97" s="123">
        <v>0</v>
      </c>
      <c r="I97" s="123">
        <v>0</v>
      </c>
      <c r="J97" s="123">
        <v>0</v>
      </c>
      <c r="K97" s="123">
        <v>0</v>
      </c>
      <c r="L97" s="123">
        <v>0</v>
      </c>
      <c r="M97" s="123">
        <v>0</v>
      </c>
      <c r="N97" s="123">
        <v>0</v>
      </c>
    </row>
    <row r="98" spans="1:14" ht="24" customHeight="1" x14ac:dyDescent="0.2">
      <c r="A98" s="119">
        <v>7264</v>
      </c>
      <c r="B98" s="120" t="s">
        <v>292</v>
      </c>
      <c r="C98" s="121">
        <f t="shared" si="63"/>
        <v>0</v>
      </c>
      <c r="D98" s="122"/>
      <c r="E98" s="122"/>
      <c r="F98" s="121">
        <f t="shared" si="64"/>
        <v>0</v>
      </c>
      <c r="G98" s="123">
        <v>0</v>
      </c>
      <c r="H98" s="123">
        <v>0</v>
      </c>
      <c r="I98" s="123">
        <v>0</v>
      </c>
      <c r="J98" s="123">
        <v>0</v>
      </c>
      <c r="K98" s="123">
        <v>0</v>
      </c>
      <c r="L98" s="123">
        <v>0</v>
      </c>
      <c r="M98" s="123">
        <v>0</v>
      </c>
      <c r="N98" s="123">
        <v>0</v>
      </c>
    </row>
    <row r="99" spans="1:14" s="161" customFormat="1" ht="25.9" customHeight="1" x14ac:dyDescent="0.2">
      <c r="A99" s="116">
        <v>73</v>
      </c>
      <c r="B99" s="117" t="s">
        <v>293</v>
      </c>
      <c r="C99" s="162">
        <f t="shared" ref="C99:N99" si="65">C100</f>
        <v>0</v>
      </c>
      <c r="D99" s="162">
        <f t="shared" si="65"/>
        <v>0</v>
      </c>
      <c r="E99" s="162">
        <f t="shared" si="65"/>
        <v>0</v>
      </c>
      <c r="F99" s="118">
        <f t="shared" si="65"/>
        <v>0</v>
      </c>
      <c r="G99" s="162">
        <f t="shared" si="65"/>
        <v>0</v>
      </c>
      <c r="H99" s="162">
        <f t="shared" si="65"/>
        <v>0</v>
      </c>
      <c r="I99" s="162">
        <f t="shared" si="65"/>
        <v>0</v>
      </c>
      <c r="J99" s="162">
        <f t="shared" si="65"/>
        <v>0</v>
      </c>
      <c r="K99" s="162">
        <f t="shared" si="65"/>
        <v>0</v>
      </c>
      <c r="L99" s="162">
        <f t="shared" si="65"/>
        <v>0</v>
      </c>
      <c r="M99" s="162">
        <f t="shared" si="65"/>
        <v>0</v>
      </c>
      <c r="N99" s="162">
        <f t="shared" si="65"/>
        <v>0</v>
      </c>
    </row>
    <row r="100" spans="1:14" s="161" customFormat="1" ht="25.9" customHeight="1" x14ac:dyDescent="0.2">
      <c r="A100" s="116">
        <v>731</v>
      </c>
      <c r="B100" s="117" t="s">
        <v>293</v>
      </c>
      <c r="C100" s="162">
        <f t="shared" ref="C100:N100" si="66">SUM(C101:C101)</f>
        <v>0</v>
      </c>
      <c r="D100" s="162">
        <f t="shared" si="66"/>
        <v>0</v>
      </c>
      <c r="E100" s="162">
        <f t="shared" si="66"/>
        <v>0</v>
      </c>
      <c r="F100" s="118">
        <f t="shared" si="66"/>
        <v>0</v>
      </c>
      <c r="G100" s="162">
        <f t="shared" si="66"/>
        <v>0</v>
      </c>
      <c r="H100" s="162">
        <f t="shared" si="66"/>
        <v>0</v>
      </c>
      <c r="I100" s="162">
        <f t="shared" si="66"/>
        <v>0</v>
      </c>
      <c r="J100" s="162">
        <f t="shared" si="66"/>
        <v>0</v>
      </c>
      <c r="K100" s="162">
        <f t="shared" si="66"/>
        <v>0</v>
      </c>
      <c r="L100" s="162">
        <f t="shared" si="66"/>
        <v>0</v>
      </c>
      <c r="M100" s="162">
        <f t="shared" si="66"/>
        <v>0</v>
      </c>
      <c r="N100" s="162">
        <f t="shared" si="66"/>
        <v>0</v>
      </c>
    </row>
    <row r="101" spans="1:14" ht="24" customHeight="1" x14ac:dyDescent="0.2">
      <c r="A101" s="129">
        <v>7312</v>
      </c>
      <c r="B101" s="130" t="s">
        <v>15</v>
      </c>
      <c r="C101" s="121">
        <f t="shared" ref="C101:C105" si="67">SUM(D101:F101)</f>
        <v>0</v>
      </c>
      <c r="D101" s="122"/>
      <c r="E101" s="122"/>
      <c r="F101" s="121">
        <f t="shared" ref="F101:F103" si="68">SUM(G101:N101)</f>
        <v>0</v>
      </c>
      <c r="G101" s="123">
        <v>0</v>
      </c>
      <c r="H101" s="123">
        <v>0</v>
      </c>
      <c r="I101" s="123">
        <v>0</v>
      </c>
      <c r="J101" s="123">
        <v>0</v>
      </c>
      <c r="K101" s="123">
        <v>0</v>
      </c>
      <c r="L101" s="123">
        <v>0</v>
      </c>
      <c r="M101" s="123">
        <v>0</v>
      </c>
      <c r="N101" s="123">
        <v>0</v>
      </c>
    </row>
    <row r="102" spans="1:14" ht="25.9" customHeight="1" x14ac:dyDescent="0.2">
      <c r="A102" s="140">
        <v>92212</v>
      </c>
      <c r="B102" s="141" t="s">
        <v>294</v>
      </c>
      <c r="C102" s="136">
        <f t="shared" si="67"/>
        <v>0</v>
      </c>
      <c r="D102" s="137"/>
      <c r="E102" s="137"/>
      <c r="F102" s="136">
        <f t="shared" si="68"/>
        <v>0</v>
      </c>
      <c r="G102" s="137"/>
      <c r="H102" s="137"/>
      <c r="I102" s="137"/>
      <c r="J102" s="137"/>
      <c r="K102" s="137"/>
      <c r="L102" s="137"/>
      <c r="M102" s="137"/>
      <c r="N102" s="137"/>
    </row>
    <row r="103" spans="1:14" ht="25.9" customHeight="1" x14ac:dyDescent="0.2">
      <c r="A103" s="140">
        <v>92222</v>
      </c>
      <c r="B103" s="141" t="s">
        <v>295</v>
      </c>
      <c r="C103" s="136">
        <f t="shared" si="67"/>
        <v>0</v>
      </c>
      <c r="D103" s="137"/>
      <c r="E103" s="137"/>
      <c r="F103" s="136">
        <f t="shared" si="68"/>
        <v>0</v>
      </c>
      <c r="G103" s="137"/>
      <c r="H103" s="137"/>
      <c r="I103" s="137"/>
      <c r="J103" s="137"/>
      <c r="K103" s="137"/>
      <c r="L103" s="137"/>
      <c r="M103" s="137"/>
      <c r="N103" s="137"/>
    </row>
    <row r="104" spans="1:14" s="161" customFormat="1" ht="25.9" customHeight="1" x14ac:dyDescent="0.2">
      <c r="A104" s="199" t="s">
        <v>296</v>
      </c>
      <c r="B104" s="200"/>
      <c r="C104" s="162">
        <f t="shared" ref="C104:N104" si="69">C9+C74</f>
        <v>9413710</v>
      </c>
      <c r="D104" s="162">
        <f t="shared" si="69"/>
        <v>0</v>
      </c>
      <c r="E104" s="162">
        <f t="shared" si="69"/>
        <v>471392</v>
      </c>
      <c r="F104" s="162">
        <f t="shared" si="69"/>
        <v>8942318</v>
      </c>
      <c r="G104" s="162">
        <f t="shared" si="69"/>
        <v>346885</v>
      </c>
      <c r="H104" s="162">
        <f t="shared" si="69"/>
        <v>8422123</v>
      </c>
      <c r="I104" s="162">
        <f t="shared" si="69"/>
        <v>28885</v>
      </c>
      <c r="J104" s="162">
        <f t="shared" si="69"/>
        <v>28885</v>
      </c>
      <c r="K104" s="162">
        <f t="shared" si="69"/>
        <v>28885</v>
      </c>
      <c r="L104" s="162">
        <f t="shared" si="69"/>
        <v>28885</v>
      </c>
      <c r="M104" s="162">
        <f t="shared" si="69"/>
        <v>28885</v>
      </c>
      <c r="N104" s="162">
        <f t="shared" si="69"/>
        <v>28885</v>
      </c>
    </row>
    <row r="105" spans="1:14" s="165" customFormat="1" ht="25.9" customHeight="1" x14ac:dyDescent="0.2">
      <c r="A105" s="142" t="s">
        <v>297</v>
      </c>
      <c r="B105" s="143" t="s">
        <v>298</v>
      </c>
      <c r="C105" s="136">
        <f t="shared" si="67"/>
        <v>-192658</v>
      </c>
      <c r="D105" s="144">
        <f>D72+D73+D102+D103</f>
        <v>0</v>
      </c>
      <c r="E105" s="144">
        <f>E72+E73+E102+E103</f>
        <v>0</v>
      </c>
      <c r="F105" s="144">
        <f t="shared" ref="F105" si="70">SUM(G105:N105)</f>
        <v>-192658</v>
      </c>
      <c r="G105" s="144">
        <f t="shared" ref="G105:N105" si="71">G72+G73+G102+G103</f>
        <v>-192658</v>
      </c>
      <c r="H105" s="144">
        <f t="shared" si="71"/>
        <v>0</v>
      </c>
      <c r="I105" s="144">
        <f t="shared" si="71"/>
        <v>0</v>
      </c>
      <c r="J105" s="144">
        <f t="shared" si="71"/>
        <v>0</v>
      </c>
      <c r="K105" s="144">
        <f t="shared" si="71"/>
        <v>0</v>
      </c>
      <c r="L105" s="144">
        <f t="shared" si="71"/>
        <v>0</v>
      </c>
      <c r="M105" s="144">
        <f t="shared" si="71"/>
        <v>0</v>
      </c>
      <c r="N105" s="144">
        <f t="shared" si="71"/>
        <v>0</v>
      </c>
    </row>
    <row r="106" spans="1:14" s="161" customFormat="1" ht="25.9" customHeight="1" x14ac:dyDescent="0.2">
      <c r="A106" s="199" t="s">
        <v>299</v>
      </c>
      <c r="B106" s="200"/>
      <c r="C106" s="162">
        <f>SUM(C104:C105)</f>
        <v>9221052</v>
      </c>
      <c r="D106" s="162">
        <f t="shared" ref="D106:N106" si="72">SUM(D104:D105)</f>
        <v>0</v>
      </c>
      <c r="E106" s="162">
        <f t="shared" si="72"/>
        <v>471392</v>
      </c>
      <c r="F106" s="162">
        <f t="shared" si="72"/>
        <v>8749660</v>
      </c>
      <c r="G106" s="162">
        <f t="shared" si="72"/>
        <v>154227</v>
      </c>
      <c r="H106" s="162">
        <f t="shared" si="72"/>
        <v>8422123</v>
      </c>
      <c r="I106" s="162">
        <f t="shared" si="72"/>
        <v>28885</v>
      </c>
      <c r="J106" s="162">
        <f t="shared" si="72"/>
        <v>28885</v>
      </c>
      <c r="K106" s="162">
        <f t="shared" si="72"/>
        <v>28885</v>
      </c>
      <c r="L106" s="162">
        <f t="shared" si="72"/>
        <v>28885</v>
      </c>
      <c r="M106" s="162">
        <f t="shared" si="72"/>
        <v>28885</v>
      </c>
      <c r="N106" s="162">
        <f t="shared" si="72"/>
        <v>28885</v>
      </c>
    </row>
    <row r="107" spans="1:14" s="161" customFormat="1" ht="25.9" customHeight="1" x14ac:dyDescent="0.2">
      <c r="A107" s="116">
        <v>8</v>
      </c>
      <c r="B107" s="117" t="s">
        <v>300</v>
      </c>
      <c r="C107" s="162">
        <f t="shared" ref="C107:N107" si="73">C108+C115+C118</f>
        <v>0</v>
      </c>
      <c r="D107" s="162">
        <f t="shared" si="73"/>
        <v>0</v>
      </c>
      <c r="E107" s="162">
        <f t="shared" si="73"/>
        <v>0</v>
      </c>
      <c r="F107" s="118">
        <f t="shared" si="73"/>
        <v>0</v>
      </c>
      <c r="G107" s="162">
        <f t="shared" si="73"/>
        <v>0</v>
      </c>
      <c r="H107" s="162">
        <f t="shared" si="73"/>
        <v>0</v>
      </c>
      <c r="I107" s="162">
        <f t="shared" si="73"/>
        <v>0</v>
      </c>
      <c r="J107" s="162">
        <f t="shared" si="73"/>
        <v>0</v>
      </c>
      <c r="K107" s="162">
        <f t="shared" si="73"/>
        <v>0</v>
      </c>
      <c r="L107" s="162">
        <f t="shared" si="73"/>
        <v>0</v>
      </c>
      <c r="M107" s="162">
        <f t="shared" si="73"/>
        <v>0</v>
      </c>
      <c r="N107" s="162">
        <f t="shared" si="73"/>
        <v>0</v>
      </c>
    </row>
    <row r="108" spans="1:14" s="161" customFormat="1" ht="25.9" customHeight="1" x14ac:dyDescent="0.2">
      <c r="A108" s="116" t="s">
        <v>301</v>
      </c>
      <c r="B108" s="145" t="s">
        <v>302</v>
      </c>
      <c r="C108" s="162">
        <f t="shared" ref="C108:N108" si="74">C109+C111+C113</f>
        <v>0</v>
      </c>
      <c r="D108" s="162">
        <f t="shared" si="74"/>
        <v>0</v>
      </c>
      <c r="E108" s="162">
        <f t="shared" si="74"/>
        <v>0</v>
      </c>
      <c r="F108" s="118">
        <f t="shared" si="74"/>
        <v>0</v>
      </c>
      <c r="G108" s="162">
        <f t="shared" si="74"/>
        <v>0</v>
      </c>
      <c r="H108" s="162">
        <f t="shared" si="74"/>
        <v>0</v>
      </c>
      <c r="I108" s="162">
        <f t="shared" si="74"/>
        <v>0</v>
      </c>
      <c r="J108" s="162">
        <f t="shared" si="74"/>
        <v>0</v>
      </c>
      <c r="K108" s="162">
        <f t="shared" si="74"/>
        <v>0</v>
      </c>
      <c r="L108" s="162">
        <f t="shared" si="74"/>
        <v>0</v>
      </c>
      <c r="M108" s="162">
        <f t="shared" si="74"/>
        <v>0</v>
      </c>
      <c r="N108" s="162">
        <f t="shared" si="74"/>
        <v>0</v>
      </c>
    </row>
    <row r="109" spans="1:14" s="161" customFormat="1" ht="25.9" customHeight="1" x14ac:dyDescent="0.2">
      <c r="A109" s="116" t="s">
        <v>303</v>
      </c>
      <c r="B109" s="167" t="s">
        <v>304</v>
      </c>
      <c r="C109" s="162">
        <f t="shared" ref="C109:N109" si="75">C110</f>
        <v>0</v>
      </c>
      <c r="D109" s="162">
        <f t="shared" si="75"/>
        <v>0</v>
      </c>
      <c r="E109" s="162">
        <f t="shared" si="75"/>
        <v>0</v>
      </c>
      <c r="F109" s="118">
        <f t="shared" si="75"/>
        <v>0</v>
      </c>
      <c r="G109" s="162">
        <f t="shared" si="75"/>
        <v>0</v>
      </c>
      <c r="H109" s="162">
        <f t="shared" si="75"/>
        <v>0</v>
      </c>
      <c r="I109" s="162">
        <f t="shared" si="75"/>
        <v>0</v>
      </c>
      <c r="J109" s="162">
        <f t="shared" si="75"/>
        <v>0</v>
      </c>
      <c r="K109" s="162">
        <f t="shared" si="75"/>
        <v>0</v>
      </c>
      <c r="L109" s="162">
        <f t="shared" si="75"/>
        <v>0</v>
      </c>
      <c r="M109" s="162">
        <f t="shared" si="75"/>
        <v>0</v>
      </c>
      <c r="N109" s="162">
        <f t="shared" si="75"/>
        <v>0</v>
      </c>
    </row>
    <row r="110" spans="1:14" ht="24" customHeight="1" x14ac:dyDescent="0.2">
      <c r="A110" s="119" t="s">
        <v>305</v>
      </c>
      <c r="B110" s="168" t="s">
        <v>306</v>
      </c>
      <c r="C110" s="121">
        <f>SUM(D110:F110)</f>
        <v>0</v>
      </c>
      <c r="D110" s="122"/>
      <c r="E110" s="122"/>
      <c r="F110" s="121">
        <f t="shared" ref="F110" si="76">SUM(G110:N110)</f>
        <v>0</v>
      </c>
      <c r="G110" s="123"/>
      <c r="H110" s="123"/>
      <c r="I110" s="123"/>
      <c r="J110" s="123"/>
      <c r="K110" s="123"/>
      <c r="L110" s="123"/>
      <c r="M110" s="123"/>
      <c r="N110" s="123"/>
    </row>
    <row r="111" spans="1:14" s="161" customFormat="1" ht="25.9" customHeight="1" x14ac:dyDescent="0.2">
      <c r="A111" s="169">
        <v>813</v>
      </c>
      <c r="B111" s="146" t="s">
        <v>307</v>
      </c>
      <c r="C111" s="162">
        <f t="shared" ref="C111:N111" si="77">C112</f>
        <v>0</v>
      </c>
      <c r="D111" s="162">
        <f t="shared" si="77"/>
        <v>0</v>
      </c>
      <c r="E111" s="162">
        <f t="shared" si="77"/>
        <v>0</v>
      </c>
      <c r="F111" s="118">
        <f t="shared" si="77"/>
        <v>0</v>
      </c>
      <c r="G111" s="162">
        <f t="shared" si="77"/>
        <v>0</v>
      </c>
      <c r="H111" s="162">
        <f t="shared" si="77"/>
        <v>0</v>
      </c>
      <c r="I111" s="162">
        <f t="shared" si="77"/>
        <v>0</v>
      </c>
      <c r="J111" s="162">
        <f t="shared" si="77"/>
        <v>0</v>
      </c>
      <c r="K111" s="162">
        <f t="shared" si="77"/>
        <v>0</v>
      </c>
      <c r="L111" s="162">
        <f t="shared" si="77"/>
        <v>0</v>
      </c>
      <c r="M111" s="162">
        <f t="shared" si="77"/>
        <v>0</v>
      </c>
      <c r="N111" s="162">
        <f t="shared" si="77"/>
        <v>0</v>
      </c>
    </row>
    <row r="112" spans="1:14" ht="24" customHeight="1" x14ac:dyDescent="0.2">
      <c r="A112" s="170">
        <v>8134</v>
      </c>
      <c r="B112" s="147" t="s">
        <v>308</v>
      </c>
      <c r="C112" s="121">
        <f>SUM(D112:F112)</f>
        <v>0</v>
      </c>
      <c r="D112" s="122"/>
      <c r="E112" s="122"/>
      <c r="F112" s="121">
        <f t="shared" ref="F112" si="78">SUM(G112:N112)</f>
        <v>0</v>
      </c>
      <c r="G112" s="123"/>
      <c r="H112" s="123"/>
      <c r="I112" s="123"/>
      <c r="J112" s="123"/>
      <c r="K112" s="123"/>
      <c r="L112" s="123"/>
      <c r="M112" s="123"/>
      <c r="N112" s="123"/>
    </row>
    <row r="113" spans="1:14" s="161" customFormat="1" ht="25.9" customHeight="1" x14ac:dyDescent="0.2">
      <c r="A113" s="116" t="s">
        <v>309</v>
      </c>
      <c r="B113" s="117" t="s">
        <v>310</v>
      </c>
      <c r="C113" s="162">
        <f t="shared" ref="C113:N113" si="79">C114</f>
        <v>0</v>
      </c>
      <c r="D113" s="162">
        <f t="shared" si="79"/>
        <v>0</v>
      </c>
      <c r="E113" s="162">
        <f t="shared" si="79"/>
        <v>0</v>
      </c>
      <c r="F113" s="118">
        <f t="shared" si="79"/>
        <v>0</v>
      </c>
      <c r="G113" s="162">
        <f t="shared" si="79"/>
        <v>0</v>
      </c>
      <c r="H113" s="162">
        <f t="shared" si="79"/>
        <v>0</v>
      </c>
      <c r="I113" s="162">
        <f t="shared" si="79"/>
        <v>0</v>
      </c>
      <c r="J113" s="162">
        <f t="shared" si="79"/>
        <v>0</v>
      </c>
      <c r="K113" s="162">
        <f t="shared" si="79"/>
        <v>0</v>
      </c>
      <c r="L113" s="162">
        <f t="shared" si="79"/>
        <v>0</v>
      </c>
      <c r="M113" s="162">
        <f t="shared" si="79"/>
        <v>0</v>
      </c>
      <c r="N113" s="162">
        <f t="shared" si="79"/>
        <v>0</v>
      </c>
    </row>
    <row r="114" spans="1:14" ht="24" customHeight="1" x14ac:dyDescent="0.2">
      <c r="A114" s="171">
        <v>8181</v>
      </c>
      <c r="B114" s="171" t="s">
        <v>311</v>
      </c>
      <c r="C114" s="121">
        <f>SUM(D114:F114)</f>
        <v>0</v>
      </c>
      <c r="D114" s="122"/>
      <c r="E114" s="122"/>
      <c r="F114" s="121">
        <f t="shared" ref="F114" si="80">SUM(G114:N114)</f>
        <v>0</v>
      </c>
      <c r="G114" s="123"/>
      <c r="H114" s="123"/>
      <c r="I114" s="123"/>
      <c r="J114" s="123"/>
      <c r="K114" s="123"/>
      <c r="L114" s="123"/>
      <c r="M114" s="123"/>
      <c r="N114" s="123"/>
    </row>
    <row r="115" spans="1:14" s="161" customFormat="1" ht="25.9" customHeight="1" x14ac:dyDescent="0.2">
      <c r="A115" s="172">
        <v>83</v>
      </c>
      <c r="B115" s="145" t="s">
        <v>312</v>
      </c>
      <c r="C115" s="162">
        <f t="shared" ref="C115:N116" si="81">C116</f>
        <v>0</v>
      </c>
      <c r="D115" s="162">
        <f t="shared" si="81"/>
        <v>0</v>
      </c>
      <c r="E115" s="162">
        <f t="shared" si="81"/>
        <v>0</v>
      </c>
      <c r="F115" s="118">
        <f t="shared" si="81"/>
        <v>0</v>
      </c>
      <c r="G115" s="162">
        <f t="shared" si="81"/>
        <v>0</v>
      </c>
      <c r="H115" s="162">
        <f t="shared" si="81"/>
        <v>0</v>
      </c>
      <c r="I115" s="162">
        <f t="shared" si="81"/>
        <v>0</v>
      </c>
      <c r="J115" s="162">
        <f t="shared" si="81"/>
        <v>0</v>
      </c>
      <c r="K115" s="162">
        <f t="shared" si="81"/>
        <v>0</v>
      </c>
      <c r="L115" s="162">
        <f t="shared" si="81"/>
        <v>0</v>
      </c>
      <c r="M115" s="162">
        <f t="shared" si="81"/>
        <v>0</v>
      </c>
      <c r="N115" s="162">
        <f t="shared" si="81"/>
        <v>0</v>
      </c>
    </row>
    <row r="116" spans="1:14" s="161" customFormat="1" ht="25.9" customHeight="1" x14ac:dyDescent="0.2">
      <c r="A116" s="172">
        <v>833</v>
      </c>
      <c r="B116" s="172" t="s">
        <v>313</v>
      </c>
      <c r="C116" s="162">
        <f t="shared" si="81"/>
        <v>0</v>
      </c>
      <c r="D116" s="162">
        <f t="shared" si="81"/>
        <v>0</v>
      </c>
      <c r="E116" s="162">
        <f t="shared" si="81"/>
        <v>0</v>
      </c>
      <c r="F116" s="118">
        <f t="shared" si="81"/>
        <v>0</v>
      </c>
      <c r="G116" s="162">
        <f t="shared" si="81"/>
        <v>0</v>
      </c>
      <c r="H116" s="162">
        <f t="shared" si="81"/>
        <v>0</v>
      </c>
      <c r="I116" s="162">
        <f t="shared" si="81"/>
        <v>0</v>
      </c>
      <c r="J116" s="162">
        <f t="shared" si="81"/>
        <v>0</v>
      </c>
      <c r="K116" s="162">
        <f t="shared" si="81"/>
        <v>0</v>
      </c>
      <c r="L116" s="162">
        <f t="shared" si="81"/>
        <v>0</v>
      </c>
      <c r="M116" s="162">
        <f t="shared" si="81"/>
        <v>0</v>
      </c>
      <c r="N116" s="162">
        <f t="shared" si="81"/>
        <v>0</v>
      </c>
    </row>
    <row r="117" spans="1:14" ht="24" customHeight="1" x14ac:dyDescent="0.2">
      <c r="A117" s="171">
        <v>8331</v>
      </c>
      <c r="B117" s="171" t="s">
        <v>314</v>
      </c>
      <c r="C117" s="121">
        <f>SUM(D117:F117)</f>
        <v>0</v>
      </c>
      <c r="D117" s="122"/>
      <c r="E117" s="122"/>
      <c r="F117" s="121">
        <f t="shared" ref="F117" si="82">SUM(G117:N117)</f>
        <v>0</v>
      </c>
      <c r="G117" s="123"/>
      <c r="H117" s="123"/>
      <c r="I117" s="123"/>
      <c r="J117" s="123"/>
      <c r="K117" s="123"/>
      <c r="L117" s="123"/>
      <c r="M117" s="123"/>
      <c r="N117" s="123"/>
    </row>
    <row r="118" spans="1:14" s="161" customFormat="1" ht="25.9" customHeight="1" x14ac:dyDescent="0.2">
      <c r="A118" s="116">
        <v>84</v>
      </c>
      <c r="B118" s="117" t="s">
        <v>315</v>
      </c>
      <c r="C118" s="162">
        <f t="shared" ref="C118:N118" si="83">C119+C121+C125</f>
        <v>0</v>
      </c>
      <c r="D118" s="162">
        <f t="shared" si="83"/>
        <v>0</v>
      </c>
      <c r="E118" s="162">
        <f t="shared" si="83"/>
        <v>0</v>
      </c>
      <c r="F118" s="118">
        <f t="shared" si="83"/>
        <v>0</v>
      </c>
      <c r="G118" s="162">
        <f t="shared" si="83"/>
        <v>0</v>
      </c>
      <c r="H118" s="162">
        <f t="shared" si="83"/>
        <v>0</v>
      </c>
      <c r="I118" s="162">
        <f t="shared" si="83"/>
        <v>0</v>
      </c>
      <c r="J118" s="162">
        <f t="shared" si="83"/>
        <v>0</v>
      </c>
      <c r="K118" s="162">
        <f t="shared" si="83"/>
        <v>0</v>
      </c>
      <c r="L118" s="162">
        <f t="shared" si="83"/>
        <v>0</v>
      </c>
      <c r="M118" s="162">
        <f t="shared" si="83"/>
        <v>0</v>
      </c>
      <c r="N118" s="162">
        <f t="shared" si="83"/>
        <v>0</v>
      </c>
    </row>
    <row r="119" spans="1:14" s="161" customFormat="1" ht="25.9" customHeight="1" x14ac:dyDescent="0.2">
      <c r="A119" s="116" t="s">
        <v>316</v>
      </c>
      <c r="B119" s="148" t="s">
        <v>317</v>
      </c>
      <c r="C119" s="162">
        <f t="shared" ref="C119:N119" si="84">C120</f>
        <v>0</v>
      </c>
      <c r="D119" s="162">
        <f t="shared" si="84"/>
        <v>0</v>
      </c>
      <c r="E119" s="162">
        <f t="shared" si="84"/>
        <v>0</v>
      </c>
      <c r="F119" s="118">
        <f t="shared" si="84"/>
        <v>0</v>
      </c>
      <c r="G119" s="162">
        <f t="shared" si="84"/>
        <v>0</v>
      </c>
      <c r="H119" s="162">
        <f t="shared" si="84"/>
        <v>0</v>
      </c>
      <c r="I119" s="162">
        <f t="shared" si="84"/>
        <v>0</v>
      </c>
      <c r="J119" s="162">
        <f t="shared" si="84"/>
        <v>0</v>
      </c>
      <c r="K119" s="162">
        <f t="shared" si="84"/>
        <v>0</v>
      </c>
      <c r="L119" s="162">
        <f t="shared" si="84"/>
        <v>0</v>
      </c>
      <c r="M119" s="162">
        <f t="shared" si="84"/>
        <v>0</v>
      </c>
      <c r="N119" s="162">
        <f t="shared" si="84"/>
        <v>0</v>
      </c>
    </row>
    <row r="120" spans="1:14" ht="24" customHeight="1" x14ac:dyDescent="0.2">
      <c r="A120" s="119" t="s">
        <v>318</v>
      </c>
      <c r="B120" s="149" t="s">
        <v>319</v>
      </c>
      <c r="C120" s="121">
        <f>SUM(D120:F120)</f>
        <v>0</v>
      </c>
      <c r="D120" s="122"/>
      <c r="E120" s="122"/>
      <c r="F120" s="121">
        <f t="shared" ref="F120" si="85">SUM(G120:N120)</f>
        <v>0</v>
      </c>
      <c r="G120" s="123"/>
      <c r="H120" s="123"/>
      <c r="I120" s="123"/>
      <c r="J120" s="123"/>
      <c r="K120" s="123"/>
      <c r="L120" s="123"/>
      <c r="M120" s="123"/>
      <c r="N120" s="123"/>
    </row>
    <row r="121" spans="1:14" s="161" customFormat="1" ht="25.9" customHeight="1" x14ac:dyDescent="0.2">
      <c r="A121" s="116">
        <v>844</v>
      </c>
      <c r="B121" s="117" t="s">
        <v>320</v>
      </c>
      <c r="C121" s="162">
        <f t="shared" ref="C121:N121" si="86">SUM(C122:C124)</f>
        <v>0</v>
      </c>
      <c r="D121" s="162">
        <f t="shared" si="86"/>
        <v>0</v>
      </c>
      <c r="E121" s="162">
        <f t="shared" si="86"/>
        <v>0</v>
      </c>
      <c r="F121" s="118">
        <f t="shared" si="86"/>
        <v>0</v>
      </c>
      <c r="G121" s="162">
        <f t="shared" si="86"/>
        <v>0</v>
      </c>
      <c r="H121" s="162">
        <f t="shared" si="86"/>
        <v>0</v>
      </c>
      <c r="I121" s="162">
        <f t="shared" si="86"/>
        <v>0</v>
      </c>
      <c r="J121" s="162">
        <f t="shared" si="86"/>
        <v>0</v>
      </c>
      <c r="K121" s="162">
        <f t="shared" si="86"/>
        <v>0</v>
      </c>
      <c r="L121" s="162">
        <f t="shared" si="86"/>
        <v>0</v>
      </c>
      <c r="M121" s="162">
        <f t="shared" si="86"/>
        <v>0</v>
      </c>
      <c r="N121" s="162">
        <f t="shared" si="86"/>
        <v>0</v>
      </c>
    </row>
    <row r="122" spans="1:14" ht="24" customHeight="1" x14ac:dyDescent="0.2">
      <c r="A122" s="119">
        <v>8443</v>
      </c>
      <c r="B122" s="120" t="s">
        <v>321</v>
      </c>
      <c r="C122" s="121">
        <f>SUM(D122:F122)</f>
        <v>0</v>
      </c>
      <c r="D122" s="122"/>
      <c r="E122" s="122"/>
      <c r="F122" s="121">
        <f t="shared" ref="F122:F124" si="87">SUM(G122:N122)</f>
        <v>0</v>
      </c>
      <c r="G122" s="123"/>
      <c r="H122" s="123"/>
      <c r="I122" s="123"/>
      <c r="J122" s="123"/>
      <c r="K122" s="123"/>
      <c r="L122" s="123"/>
      <c r="M122" s="123"/>
      <c r="N122" s="123"/>
    </row>
    <row r="123" spans="1:14" ht="24" customHeight="1" x14ac:dyDescent="0.2">
      <c r="A123" s="119">
        <v>8444</v>
      </c>
      <c r="B123" s="120" t="s">
        <v>322</v>
      </c>
      <c r="C123" s="121">
        <f t="shared" ref="C123:C124" si="88">SUM(D123:F123)</f>
        <v>0</v>
      </c>
      <c r="D123" s="122"/>
      <c r="E123" s="122"/>
      <c r="F123" s="121">
        <f t="shared" si="87"/>
        <v>0</v>
      </c>
      <c r="G123" s="123"/>
      <c r="H123" s="123"/>
      <c r="I123" s="123"/>
      <c r="J123" s="123"/>
      <c r="K123" s="123"/>
      <c r="L123" s="123"/>
      <c r="M123" s="123"/>
      <c r="N123" s="123"/>
    </row>
    <row r="124" spans="1:14" ht="24" customHeight="1" x14ac:dyDescent="0.2">
      <c r="A124" s="119">
        <v>8445</v>
      </c>
      <c r="B124" s="120" t="s">
        <v>323</v>
      </c>
      <c r="C124" s="121">
        <f t="shared" si="88"/>
        <v>0</v>
      </c>
      <c r="D124" s="122"/>
      <c r="E124" s="122"/>
      <c r="F124" s="121">
        <f t="shared" si="87"/>
        <v>0</v>
      </c>
      <c r="G124" s="123"/>
      <c r="H124" s="123"/>
      <c r="I124" s="123"/>
      <c r="J124" s="123"/>
      <c r="K124" s="123"/>
      <c r="L124" s="123"/>
      <c r="M124" s="123"/>
      <c r="N124" s="123"/>
    </row>
    <row r="125" spans="1:14" s="161" customFormat="1" ht="25.9" customHeight="1" x14ac:dyDescent="0.2">
      <c r="A125" s="116" t="s">
        <v>324</v>
      </c>
      <c r="B125" s="117" t="s">
        <v>325</v>
      </c>
      <c r="C125" s="162">
        <f>C126</f>
        <v>0</v>
      </c>
      <c r="D125" s="162">
        <f t="shared" ref="D125:N125" si="89">D126</f>
        <v>0</v>
      </c>
      <c r="E125" s="162">
        <f t="shared" si="89"/>
        <v>0</v>
      </c>
      <c r="F125" s="118">
        <f t="shared" si="89"/>
        <v>0</v>
      </c>
      <c r="G125" s="162">
        <f t="shared" si="89"/>
        <v>0</v>
      </c>
      <c r="H125" s="162">
        <f t="shared" si="89"/>
        <v>0</v>
      </c>
      <c r="I125" s="162">
        <f t="shared" si="89"/>
        <v>0</v>
      </c>
      <c r="J125" s="162">
        <f t="shared" si="89"/>
        <v>0</v>
      </c>
      <c r="K125" s="162">
        <f t="shared" si="89"/>
        <v>0</v>
      </c>
      <c r="L125" s="162">
        <f t="shared" si="89"/>
        <v>0</v>
      </c>
      <c r="M125" s="162">
        <f t="shared" si="89"/>
        <v>0</v>
      </c>
      <c r="N125" s="162">
        <f t="shared" si="89"/>
        <v>0</v>
      </c>
    </row>
    <row r="126" spans="1:14" ht="24" customHeight="1" x14ac:dyDescent="0.2">
      <c r="A126" s="129" t="s">
        <v>326</v>
      </c>
      <c r="B126" s="130" t="s">
        <v>327</v>
      </c>
      <c r="C126" s="121">
        <f>SUM(D126:F126)</f>
        <v>0</v>
      </c>
      <c r="D126" s="122"/>
      <c r="E126" s="122"/>
      <c r="F126" s="121">
        <f t="shared" ref="F126:F131" si="90">SUM(G126:N126)</f>
        <v>0</v>
      </c>
      <c r="G126" s="123"/>
      <c r="H126" s="123"/>
      <c r="I126" s="123"/>
      <c r="J126" s="123"/>
      <c r="K126" s="123"/>
      <c r="L126" s="123"/>
      <c r="M126" s="123"/>
      <c r="N126" s="123"/>
    </row>
    <row r="127" spans="1:14" s="165" customFormat="1" ht="25.9" customHeight="1" x14ac:dyDescent="0.2">
      <c r="A127" s="142">
        <v>92213</v>
      </c>
      <c r="B127" s="143" t="s">
        <v>328</v>
      </c>
      <c r="C127" s="136">
        <f>SUM(D127:F127)</f>
        <v>0</v>
      </c>
      <c r="D127" s="163"/>
      <c r="E127" s="163"/>
      <c r="F127" s="136">
        <f t="shared" si="90"/>
        <v>0</v>
      </c>
      <c r="G127" s="173"/>
      <c r="H127" s="173"/>
      <c r="I127" s="173"/>
      <c r="J127" s="173"/>
      <c r="K127" s="173"/>
      <c r="L127" s="173"/>
      <c r="M127" s="173"/>
      <c r="N127" s="173"/>
    </row>
    <row r="128" spans="1:14" s="165" customFormat="1" ht="24" customHeight="1" x14ac:dyDescent="0.2">
      <c r="A128" s="142">
        <v>92223</v>
      </c>
      <c r="B128" s="143" t="s">
        <v>329</v>
      </c>
      <c r="C128" s="136">
        <f>SUM(D128:F128)</f>
        <v>0</v>
      </c>
      <c r="D128" s="163"/>
      <c r="E128" s="163"/>
      <c r="F128" s="136">
        <f t="shared" si="90"/>
        <v>0</v>
      </c>
      <c r="G128" s="173"/>
      <c r="H128" s="173"/>
      <c r="I128" s="173"/>
      <c r="J128" s="173"/>
      <c r="K128" s="173"/>
      <c r="L128" s="173"/>
      <c r="M128" s="173"/>
      <c r="N128" s="173"/>
    </row>
    <row r="129" spans="1:14" s="161" customFormat="1" ht="24" customHeight="1" x14ac:dyDescent="0.2">
      <c r="A129" s="183" t="s">
        <v>330</v>
      </c>
      <c r="B129" s="183"/>
      <c r="C129" s="162">
        <f>C107+C127+C128</f>
        <v>0</v>
      </c>
      <c r="D129" s="162">
        <f>D107+D127+D128</f>
        <v>0</v>
      </c>
      <c r="E129" s="162">
        <f>E107+E127+E128</f>
        <v>0</v>
      </c>
      <c r="F129" s="162">
        <f t="shared" ref="F129:N129" si="91">F107+F127+F128</f>
        <v>0</v>
      </c>
      <c r="G129" s="162">
        <f t="shared" si="91"/>
        <v>0</v>
      </c>
      <c r="H129" s="162">
        <f t="shared" si="91"/>
        <v>0</v>
      </c>
      <c r="I129" s="162">
        <f t="shared" si="91"/>
        <v>0</v>
      </c>
      <c r="J129" s="162">
        <f t="shared" si="91"/>
        <v>0</v>
      </c>
      <c r="K129" s="162">
        <f t="shared" si="91"/>
        <v>0</v>
      </c>
      <c r="L129" s="162">
        <f t="shared" si="91"/>
        <v>0</v>
      </c>
      <c r="M129" s="162">
        <f t="shared" si="91"/>
        <v>0</v>
      </c>
      <c r="N129" s="162">
        <f t="shared" si="91"/>
        <v>0</v>
      </c>
    </row>
    <row r="130" spans="1:14" s="161" customFormat="1" ht="24" customHeight="1" x14ac:dyDescent="0.2">
      <c r="A130" s="184" t="s">
        <v>331</v>
      </c>
      <c r="B130" s="184"/>
      <c r="C130" s="174">
        <f t="shared" ref="C130:N130" si="92">C107+C74+C9</f>
        <v>9413710</v>
      </c>
      <c r="D130" s="174">
        <f t="shared" si="92"/>
        <v>0</v>
      </c>
      <c r="E130" s="174">
        <f t="shared" si="92"/>
        <v>471392</v>
      </c>
      <c r="F130" s="151">
        <f t="shared" si="92"/>
        <v>8942318</v>
      </c>
      <c r="G130" s="174">
        <f t="shared" si="92"/>
        <v>346885</v>
      </c>
      <c r="H130" s="174">
        <f t="shared" si="92"/>
        <v>8422123</v>
      </c>
      <c r="I130" s="174">
        <f t="shared" si="92"/>
        <v>28885</v>
      </c>
      <c r="J130" s="174">
        <f t="shared" si="92"/>
        <v>28885</v>
      </c>
      <c r="K130" s="174">
        <f t="shared" si="92"/>
        <v>28885</v>
      </c>
      <c r="L130" s="174">
        <f t="shared" si="92"/>
        <v>28885</v>
      </c>
      <c r="M130" s="174">
        <f t="shared" si="92"/>
        <v>28885</v>
      </c>
      <c r="N130" s="174">
        <f t="shared" si="92"/>
        <v>28885</v>
      </c>
    </row>
    <row r="131" spans="1:14" s="161" customFormat="1" ht="24" customHeight="1" thickBot="1" x14ac:dyDescent="0.25">
      <c r="A131" s="185" t="s">
        <v>332</v>
      </c>
      <c r="B131" s="185"/>
      <c r="C131" s="152">
        <f>C72+C73+C102+C103+C127+C128</f>
        <v>-192658</v>
      </c>
      <c r="D131" s="152">
        <f>D72+D73+D102+D103+D127+D128</f>
        <v>0</v>
      </c>
      <c r="E131" s="152">
        <f>E72+E73+E102+E103+E127+E128</f>
        <v>0</v>
      </c>
      <c r="F131" s="152">
        <f t="shared" si="90"/>
        <v>-192658</v>
      </c>
      <c r="G131" s="152">
        <f t="shared" ref="G131:N131" si="93">G72+G73+G102+G103+G127+G128</f>
        <v>-192658</v>
      </c>
      <c r="H131" s="152">
        <f t="shared" si="93"/>
        <v>0</v>
      </c>
      <c r="I131" s="152">
        <f t="shared" si="93"/>
        <v>0</v>
      </c>
      <c r="J131" s="152">
        <f t="shared" si="93"/>
        <v>0</v>
      </c>
      <c r="K131" s="152">
        <f t="shared" si="93"/>
        <v>0</v>
      </c>
      <c r="L131" s="152">
        <f t="shared" si="93"/>
        <v>0</v>
      </c>
      <c r="M131" s="152">
        <f t="shared" si="93"/>
        <v>0</v>
      </c>
      <c r="N131" s="152">
        <f t="shared" si="93"/>
        <v>0</v>
      </c>
    </row>
    <row r="132" spans="1:14" s="161" customFormat="1" ht="21" customHeight="1" thickTop="1" thickBot="1" x14ac:dyDescent="0.3">
      <c r="A132" s="186" t="s">
        <v>333</v>
      </c>
      <c r="B132" s="186"/>
      <c r="C132" s="153">
        <f>SUM(C130:C131)</f>
        <v>9221052</v>
      </c>
      <c r="D132" s="153">
        <f>SUM(D130:D131)</f>
        <v>0</v>
      </c>
      <c r="E132" s="153">
        <f>SUM(E130:E131)</f>
        <v>471392</v>
      </c>
      <c r="F132" s="153">
        <f>SUM(F130:F131)</f>
        <v>8749660</v>
      </c>
      <c r="G132" s="153">
        <f t="shared" ref="G132:N132" si="94">SUM(G130:G131)</f>
        <v>154227</v>
      </c>
      <c r="H132" s="153">
        <f t="shared" si="94"/>
        <v>8422123</v>
      </c>
      <c r="I132" s="153">
        <f t="shared" si="94"/>
        <v>28885</v>
      </c>
      <c r="J132" s="153">
        <f t="shared" si="94"/>
        <v>28885</v>
      </c>
      <c r="K132" s="153">
        <f t="shared" si="94"/>
        <v>28885</v>
      </c>
      <c r="L132" s="153">
        <f t="shared" si="94"/>
        <v>28885</v>
      </c>
      <c r="M132" s="153">
        <f t="shared" si="94"/>
        <v>28885</v>
      </c>
      <c r="N132" s="153">
        <f t="shared" si="94"/>
        <v>28885</v>
      </c>
    </row>
    <row r="133" spans="1:14" ht="13.5" thickTop="1" x14ac:dyDescent="0.2">
      <c r="E133" s="18"/>
    </row>
  </sheetData>
  <sheetProtection algorithmName="SHA-512" hashValue="6OWZ+Ez5iTSYcYgCHclTMV1yUT+PrzbBtd30xW65bhytv/NQcyO30fmtcyctO+YeG/tqBTBT08KuWV6rZM3QZA==" saltValue="/Zcr+K4Mck4s5ypbdhtvWw==" spinCount="100000" sheet="1" objects="1" scenarios="1"/>
  <mergeCells count="10">
    <mergeCell ref="C5:C7"/>
    <mergeCell ref="F5:F7"/>
    <mergeCell ref="G5:N5"/>
    <mergeCell ref="A104:B104"/>
    <mergeCell ref="A106:B106"/>
    <mergeCell ref="A129:B129"/>
    <mergeCell ref="A130:B130"/>
    <mergeCell ref="A131:B131"/>
    <mergeCell ref="A132:B132"/>
    <mergeCell ref="A5:B6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I10:N11 I19:N19 I22:N22 I25:N25 H29 I31:N31 I43:N43 I48:N48 I53:N53 I57:N58 I61:N61 I69:N70 I80:N80 I88:N88 I90:N90 I95:N95 I99:N100 I111:N111 I113:N113 I115:N116 I118:N119 I121:N121 I125:N125 I64:N65 C9:C131 I74:N76 I50:N51 I34:N35 H28:N28 H10:H27 D9:N9 G10:G30 G129:N131 D107:F131 G31:H103 I107:N109 D104:N106 D10:F103 G107:H128 I14:N14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6" max="13" man="1"/>
    <brk id="11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90"/>
  <sheetViews>
    <sheetView view="pageBreakPreview" topLeftCell="A148" zoomScaleNormal="100" zoomScaleSheetLayoutView="100" workbookViewId="0">
      <selection activeCell="I58" sqref="I58"/>
    </sheetView>
  </sheetViews>
  <sheetFormatPr defaultColWidth="9.140625" defaultRowHeight="12.75" x14ac:dyDescent="0.2"/>
  <cols>
    <col min="1" max="1" width="4" style="3" customWidth="1"/>
    <col min="2" max="2" width="8.140625" style="43" customWidth="1"/>
    <col min="3" max="3" width="58.140625" style="3" customWidth="1"/>
    <col min="4" max="4" width="18.5703125" style="51" customWidth="1"/>
    <col min="5" max="6" width="16.28515625" style="3" customWidth="1"/>
    <col min="7" max="7" width="19.140625" style="51" customWidth="1"/>
    <col min="8" max="8" width="12.42578125" style="3" customWidth="1"/>
    <col min="9" max="9" width="13.5703125" style="3" customWidth="1"/>
    <col min="10" max="12" width="14.5703125" style="3" customWidth="1"/>
    <col min="13" max="13" width="14" style="3" customWidth="1"/>
    <col min="14" max="14" width="15" style="3" customWidth="1"/>
    <col min="15" max="32" width="16.7109375" style="3" customWidth="1"/>
    <col min="33" max="16384" width="9.140625" style="3"/>
  </cols>
  <sheetData>
    <row r="1" spans="1:34" x14ac:dyDescent="0.2">
      <c r="B1" s="36"/>
      <c r="C1" s="1"/>
      <c r="D1" s="76"/>
      <c r="E1" s="2"/>
      <c r="F1" s="2"/>
      <c r="G1" s="76"/>
      <c r="H1" s="2"/>
      <c r="I1" s="2" t="s">
        <v>60</v>
      </c>
    </row>
    <row r="2" spans="1:34" x14ac:dyDescent="0.2">
      <c r="A2" s="92"/>
      <c r="B2" s="37" t="s">
        <v>343</v>
      </c>
      <c r="C2" s="1"/>
      <c r="D2" s="77"/>
      <c r="E2" s="4"/>
      <c r="F2" s="4"/>
      <c r="G2" s="77"/>
      <c r="H2" s="4"/>
      <c r="I2" s="4"/>
    </row>
    <row r="3" spans="1:34" x14ac:dyDescent="0.2">
      <c r="A3" s="92"/>
      <c r="B3" s="36"/>
      <c r="C3" s="1"/>
      <c r="D3" s="77"/>
      <c r="E3" s="4"/>
      <c r="F3" s="4"/>
      <c r="G3" s="77"/>
      <c r="H3" s="4"/>
      <c r="I3" s="4"/>
    </row>
    <row r="4" spans="1:34" s="14" customFormat="1" ht="43.5" customHeight="1" thickBot="1" x14ac:dyDescent="0.25">
      <c r="A4" s="93"/>
      <c r="B4" s="94"/>
      <c r="C4" s="95"/>
      <c r="D4" s="78"/>
      <c r="E4" s="13"/>
      <c r="F4" s="13"/>
      <c r="G4" s="78"/>
      <c r="H4" s="13"/>
      <c r="I4" s="13"/>
    </row>
    <row r="5" spans="1:34" s="61" customFormat="1" ht="15.6" customHeight="1" thickTop="1" x14ac:dyDescent="0.2">
      <c r="A5" s="220" t="s">
        <v>195</v>
      </c>
      <c r="B5" s="220"/>
      <c r="C5" s="188"/>
      <c r="D5" s="191" t="s">
        <v>192</v>
      </c>
      <c r="E5" s="60" t="s">
        <v>70</v>
      </c>
      <c r="F5" s="60" t="s">
        <v>70</v>
      </c>
      <c r="G5" s="194" t="s">
        <v>72</v>
      </c>
      <c r="H5" s="197" t="s">
        <v>67</v>
      </c>
      <c r="I5" s="197"/>
      <c r="J5" s="197"/>
      <c r="K5" s="197"/>
      <c r="L5" s="197"/>
      <c r="M5" s="197"/>
      <c r="N5" s="197"/>
      <c r="O5" s="198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</row>
    <row r="6" spans="1:34" s="51" customFormat="1" ht="38.25" customHeight="1" x14ac:dyDescent="0.2">
      <c r="A6" s="221"/>
      <c r="B6" s="221"/>
      <c r="C6" s="190"/>
      <c r="D6" s="192"/>
      <c r="E6" s="62" t="s">
        <v>198</v>
      </c>
      <c r="F6" s="62" t="s">
        <v>199</v>
      </c>
      <c r="G6" s="195"/>
      <c r="H6" s="63">
        <v>31</v>
      </c>
      <c r="I6" s="63">
        <v>43</v>
      </c>
      <c r="J6" s="63">
        <v>52</v>
      </c>
      <c r="K6" s="63">
        <v>51</v>
      </c>
      <c r="L6" s="63">
        <v>56</v>
      </c>
      <c r="M6" s="63">
        <v>61</v>
      </c>
      <c r="N6" s="63">
        <v>11</v>
      </c>
      <c r="O6" s="63">
        <v>81</v>
      </c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</row>
    <row r="7" spans="1:34" s="51" customFormat="1" ht="95.25" customHeight="1" x14ac:dyDescent="0.2">
      <c r="A7" s="64" t="s">
        <v>166</v>
      </c>
      <c r="B7" s="65" t="s">
        <v>0</v>
      </c>
      <c r="C7" s="66" t="s">
        <v>1</v>
      </c>
      <c r="D7" s="193"/>
      <c r="E7" s="67" t="s">
        <v>71</v>
      </c>
      <c r="F7" s="67" t="s">
        <v>71</v>
      </c>
      <c r="G7" s="196"/>
      <c r="H7" s="68" t="s">
        <v>61</v>
      </c>
      <c r="I7" s="68" t="s">
        <v>62</v>
      </c>
      <c r="J7" s="68" t="s">
        <v>63</v>
      </c>
      <c r="K7" s="68" t="s">
        <v>68</v>
      </c>
      <c r="L7" s="69" t="s">
        <v>69</v>
      </c>
      <c r="M7" s="68" t="s">
        <v>64</v>
      </c>
      <c r="N7" s="68" t="s">
        <v>65</v>
      </c>
      <c r="O7" s="70" t="s">
        <v>66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</row>
    <row r="8" spans="1:34" s="51" customFormat="1" ht="9.75" customHeight="1" thickBot="1" x14ac:dyDescent="0.25">
      <c r="A8" s="71"/>
      <c r="B8" s="72">
        <v>1</v>
      </c>
      <c r="C8" s="73">
        <v>2</v>
      </c>
      <c r="D8" s="74" t="s">
        <v>74</v>
      </c>
      <c r="E8" s="74">
        <v>4</v>
      </c>
      <c r="F8" s="74">
        <v>4</v>
      </c>
      <c r="G8" s="74" t="s">
        <v>73</v>
      </c>
      <c r="H8" s="75">
        <v>6</v>
      </c>
      <c r="I8" s="75">
        <v>7</v>
      </c>
      <c r="J8" s="75">
        <v>8</v>
      </c>
      <c r="K8" s="75">
        <v>9</v>
      </c>
      <c r="L8" s="75">
        <v>10</v>
      </c>
      <c r="M8" s="75">
        <v>11</v>
      </c>
      <c r="N8" s="75">
        <v>12</v>
      </c>
      <c r="O8" s="75">
        <v>13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</row>
    <row r="9" spans="1:34" s="154" customFormat="1" ht="31.5" customHeight="1" thickTop="1" x14ac:dyDescent="0.2">
      <c r="A9" s="218" t="s">
        <v>196</v>
      </c>
      <c r="B9" s="218"/>
      <c r="C9" s="218"/>
      <c r="D9" s="175">
        <f>D10+D84+D117+D120+D125+D136+D155+D160+D166</f>
        <v>9221052</v>
      </c>
      <c r="E9" s="175">
        <f t="shared" ref="E9:O9" si="0">E10+E84+E117+E120+E125+E136+E155+E160+E166</f>
        <v>419610</v>
      </c>
      <c r="F9" s="175">
        <f t="shared" si="0"/>
        <v>51782</v>
      </c>
      <c r="G9" s="175">
        <f t="shared" si="0"/>
        <v>8749660</v>
      </c>
      <c r="H9" s="175">
        <f t="shared" si="0"/>
        <v>356422</v>
      </c>
      <c r="I9" s="175">
        <f t="shared" si="0"/>
        <v>8393238</v>
      </c>
      <c r="J9" s="175">
        <f t="shared" si="0"/>
        <v>0</v>
      </c>
      <c r="K9" s="175">
        <f t="shared" si="0"/>
        <v>0</v>
      </c>
      <c r="L9" s="175">
        <f t="shared" si="0"/>
        <v>0</v>
      </c>
      <c r="M9" s="175">
        <f t="shared" si="0"/>
        <v>0</v>
      </c>
      <c r="N9" s="175">
        <f t="shared" si="0"/>
        <v>0</v>
      </c>
      <c r="O9" s="175">
        <f t="shared" si="0"/>
        <v>0</v>
      </c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</row>
    <row r="10" spans="1:34" s="156" customFormat="1" ht="30" customHeight="1" x14ac:dyDescent="0.2">
      <c r="A10" s="219" t="s">
        <v>179</v>
      </c>
      <c r="B10" s="219"/>
      <c r="C10" s="219"/>
      <c r="D10" s="177">
        <f>D11+D21+D54+D60+D65+D70</f>
        <v>9159114</v>
      </c>
      <c r="E10" s="177">
        <f t="shared" ref="E10" si="1">E11+E21+E54+E60+E65+E70</f>
        <v>419610</v>
      </c>
      <c r="F10" s="177">
        <f t="shared" ref="F10:O10" si="2">F11+F21+F54+F60+F65+F70</f>
        <v>0</v>
      </c>
      <c r="G10" s="177">
        <f t="shared" si="2"/>
        <v>8739504</v>
      </c>
      <c r="H10" s="177">
        <f t="shared" si="2"/>
        <v>346266</v>
      </c>
      <c r="I10" s="177">
        <f t="shared" si="2"/>
        <v>8393238</v>
      </c>
      <c r="J10" s="177">
        <f t="shared" si="2"/>
        <v>0</v>
      </c>
      <c r="K10" s="177">
        <f t="shared" si="2"/>
        <v>0</v>
      </c>
      <c r="L10" s="177">
        <f t="shared" si="2"/>
        <v>0</v>
      </c>
      <c r="M10" s="177">
        <f t="shared" si="2"/>
        <v>0</v>
      </c>
      <c r="N10" s="177">
        <f t="shared" si="2"/>
        <v>0</v>
      </c>
      <c r="O10" s="177">
        <f t="shared" si="2"/>
        <v>0</v>
      </c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</row>
    <row r="11" spans="1:34" s="161" customFormat="1" ht="24" customHeight="1" x14ac:dyDescent="0.2">
      <c r="B11" s="54">
        <v>31</v>
      </c>
      <c r="C11" s="55" t="s">
        <v>113</v>
      </c>
      <c r="D11" s="179">
        <f>D12+D19+D17</f>
        <v>8393238</v>
      </c>
      <c r="E11" s="179">
        <f>E12+E19+E17</f>
        <v>0</v>
      </c>
      <c r="F11" s="179">
        <f>F12+F19+F17</f>
        <v>0</v>
      </c>
      <c r="G11" s="17">
        <f>G12+G17+G19</f>
        <v>8393238</v>
      </c>
      <c r="H11" s="179">
        <f>H12+H19+H17</f>
        <v>0</v>
      </c>
      <c r="I11" s="179">
        <f t="shared" ref="I11:O11" si="3">I12+I19+I17</f>
        <v>8393238</v>
      </c>
      <c r="J11" s="179">
        <f t="shared" si="3"/>
        <v>0</v>
      </c>
      <c r="K11" s="179">
        <f t="shared" si="3"/>
        <v>0</v>
      </c>
      <c r="L11" s="179">
        <f t="shared" si="3"/>
        <v>0</v>
      </c>
      <c r="M11" s="179">
        <f t="shared" si="3"/>
        <v>0</v>
      </c>
      <c r="N11" s="179">
        <f t="shared" si="3"/>
        <v>0</v>
      </c>
      <c r="O11" s="179">
        <f t="shared" si="3"/>
        <v>0</v>
      </c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1"/>
      <c r="AH11" s="181"/>
    </row>
    <row r="12" spans="1:34" s="161" customFormat="1" ht="24" customHeight="1" x14ac:dyDescent="0.2">
      <c r="B12" s="54">
        <v>311</v>
      </c>
      <c r="C12" s="55" t="s">
        <v>114</v>
      </c>
      <c r="D12" s="179">
        <f>SUM(D13:D16)</f>
        <v>7169724</v>
      </c>
      <c r="E12" s="179">
        <f>SUM(E13:E16)</f>
        <v>0</v>
      </c>
      <c r="F12" s="179">
        <f>SUM(F13:F16)</f>
        <v>0</v>
      </c>
      <c r="G12" s="17">
        <f>SUM(G13:G16)</f>
        <v>7169724</v>
      </c>
      <c r="H12" s="179">
        <f>SUM(H13:H16)</f>
        <v>0</v>
      </c>
      <c r="I12" s="179">
        <f t="shared" ref="I12:O12" si="4">SUM(I13:I16)</f>
        <v>7169724</v>
      </c>
      <c r="J12" s="179">
        <f t="shared" si="4"/>
        <v>0</v>
      </c>
      <c r="K12" s="179">
        <f t="shared" si="4"/>
        <v>0</v>
      </c>
      <c r="L12" s="179">
        <f t="shared" si="4"/>
        <v>0</v>
      </c>
      <c r="M12" s="179">
        <f t="shared" si="4"/>
        <v>0</v>
      </c>
      <c r="N12" s="179">
        <f t="shared" si="4"/>
        <v>0</v>
      </c>
      <c r="O12" s="179">
        <f t="shared" si="4"/>
        <v>0</v>
      </c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</row>
    <row r="13" spans="1:34" ht="24" customHeight="1" x14ac:dyDescent="0.2">
      <c r="B13" s="19">
        <v>3111</v>
      </c>
      <c r="C13" s="20" t="s">
        <v>16</v>
      </c>
      <c r="D13" s="79">
        <f>SUM(E13:G13)</f>
        <v>7111344</v>
      </c>
      <c r="E13" s="86"/>
      <c r="F13" s="86"/>
      <c r="G13" s="79">
        <f>SUM(H13:O13)</f>
        <v>7111344</v>
      </c>
      <c r="H13" s="16"/>
      <c r="I13" s="16">
        <v>7111344</v>
      </c>
      <c r="J13" s="16"/>
      <c r="K13" s="16"/>
      <c r="L13" s="16"/>
      <c r="M13" s="16"/>
      <c r="N13" s="16"/>
      <c r="O13" s="16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99"/>
      <c r="AD13" s="99"/>
      <c r="AE13" s="99"/>
      <c r="AF13" s="99"/>
    </row>
    <row r="14" spans="1:34" ht="24" customHeight="1" x14ac:dyDescent="0.2">
      <c r="B14" s="19">
        <v>3112</v>
      </c>
      <c r="C14" s="20" t="s">
        <v>75</v>
      </c>
      <c r="D14" s="79">
        <f>SUM(E14:G14)</f>
        <v>0</v>
      </c>
      <c r="E14" s="86"/>
      <c r="F14" s="86"/>
      <c r="G14" s="79">
        <f>SUM(H14:O14)</f>
        <v>0</v>
      </c>
      <c r="H14" s="16"/>
      <c r="I14" s="16">
        <v>0</v>
      </c>
      <c r="J14" s="16"/>
      <c r="K14" s="16"/>
      <c r="L14" s="16"/>
      <c r="M14" s="16"/>
      <c r="N14" s="16"/>
      <c r="O14" s="16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99"/>
      <c r="AD14" s="99"/>
      <c r="AE14" s="99"/>
      <c r="AF14" s="99"/>
    </row>
    <row r="15" spans="1:34" ht="24" customHeight="1" x14ac:dyDescent="0.2">
      <c r="B15" s="19">
        <v>3113</v>
      </c>
      <c r="C15" s="20" t="s">
        <v>76</v>
      </c>
      <c r="D15" s="79">
        <f t="shared" ref="D15:D20" si="5">SUM(E15:G15)</f>
        <v>58380</v>
      </c>
      <c r="E15" s="86"/>
      <c r="F15" s="86"/>
      <c r="G15" s="79">
        <f>SUM(H15:O15)</f>
        <v>58380</v>
      </c>
      <c r="H15" s="16"/>
      <c r="I15" s="16">
        <v>58380</v>
      </c>
      <c r="J15" s="16"/>
      <c r="K15" s="16"/>
      <c r="L15" s="16"/>
      <c r="M15" s="16"/>
      <c r="N15" s="16"/>
      <c r="O15" s="16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99"/>
      <c r="AD15" s="99"/>
      <c r="AE15" s="99"/>
      <c r="AF15" s="99"/>
    </row>
    <row r="16" spans="1:34" ht="24" customHeight="1" x14ac:dyDescent="0.2">
      <c r="B16" s="19">
        <v>3114</v>
      </c>
      <c r="C16" s="20" t="s">
        <v>77</v>
      </c>
      <c r="D16" s="79">
        <f t="shared" si="5"/>
        <v>0</v>
      </c>
      <c r="E16" s="86"/>
      <c r="F16" s="86"/>
      <c r="G16" s="79">
        <f>SUM(H16:O16)</f>
        <v>0</v>
      </c>
      <c r="H16" s="16"/>
      <c r="I16" s="16">
        <v>0</v>
      </c>
      <c r="J16" s="16"/>
      <c r="K16" s="16"/>
      <c r="L16" s="16"/>
      <c r="M16" s="16"/>
      <c r="N16" s="16"/>
      <c r="O16" s="16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99"/>
      <c r="AD16" s="99"/>
      <c r="AE16" s="99"/>
      <c r="AF16" s="99"/>
    </row>
    <row r="17" spans="2:33" s="161" customFormat="1" ht="24" customHeight="1" x14ac:dyDescent="0.2">
      <c r="B17" s="54">
        <v>312</v>
      </c>
      <c r="C17" s="55" t="s">
        <v>18</v>
      </c>
      <c r="D17" s="179">
        <f>SUM(D18)</f>
        <v>92798</v>
      </c>
      <c r="E17" s="179">
        <f>SUM(E18)</f>
        <v>0</v>
      </c>
      <c r="F17" s="179">
        <f>SUM(F18)</f>
        <v>0</v>
      </c>
      <c r="G17" s="17">
        <f>SUM(G18)</f>
        <v>92798</v>
      </c>
      <c r="H17" s="179">
        <f>SUM(H18)</f>
        <v>0</v>
      </c>
      <c r="I17" s="179">
        <f t="shared" ref="I17:O17" si="6">SUM(I18)</f>
        <v>92798</v>
      </c>
      <c r="J17" s="179">
        <f t="shared" si="6"/>
        <v>0</v>
      </c>
      <c r="K17" s="179">
        <f t="shared" si="6"/>
        <v>0</v>
      </c>
      <c r="L17" s="179">
        <f t="shared" si="6"/>
        <v>0</v>
      </c>
      <c r="M17" s="179">
        <f t="shared" si="6"/>
        <v>0</v>
      </c>
      <c r="N17" s="179">
        <f t="shared" si="6"/>
        <v>0</v>
      </c>
      <c r="O17" s="179">
        <f t="shared" si="6"/>
        <v>0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</row>
    <row r="18" spans="2:33" ht="24" customHeight="1" x14ac:dyDescent="0.2">
      <c r="B18" s="19" t="s">
        <v>17</v>
      </c>
      <c r="C18" s="20" t="s">
        <v>18</v>
      </c>
      <c r="D18" s="79">
        <f t="shared" si="5"/>
        <v>92798</v>
      </c>
      <c r="E18" s="86"/>
      <c r="F18" s="86"/>
      <c r="G18" s="79">
        <f>SUM(H18:O18)</f>
        <v>92798</v>
      </c>
      <c r="H18" s="16"/>
      <c r="I18" s="16">
        <v>92798</v>
      </c>
      <c r="J18" s="16"/>
      <c r="K18" s="16"/>
      <c r="L18" s="16"/>
      <c r="M18" s="16"/>
      <c r="N18" s="16"/>
      <c r="O18" s="16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99"/>
      <c r="AD18" s="99"/>
      <c r="AE18" s="99"/>
      <c r="AF18" s="99"/>
    </row>
    <row r="19" spans="2:33" s="161" customFormat="1" ht="24" customHeight="1" x14ac:dyDescent="0.2">
      <c r="B19" s="54">
        <v>313</v>
      </c>
      <c r="C19" s="55" t="s">
        <v>115</v>
      </c>
      <c r="D19" s="179">
        <f t="shared" ref="D19:O19" si="7">SUM(D20:D20)</f>
        <v>1130716</v>
      </c>
      <c r="E19" s="179">
        <f t="shared" si="7"/>
        <v>0</v>
      </c>
      <c r="F19" s="179">
        <f t="shared" si="7"/>
        <v>0</v>
      </c>
      <c r="G19" s="17">
        <f t="shared" si="7"/>
        <v>1130716</v>
      </c>
      <c r="H19" s="179">
        <f t="shared" si="7"/>
        <v>0</v>
      </c>
      <c r="I19" s="179">
        <f t="shared" si="7"/>
        <v>1130716</v>
      </c>
      <c r="J19" s="179">
        <f t="shared" si="7"/>
        <v>0</v>
      </c>
      <c r="K19" s="179">
        <f t="shared" si="7"/>
        <v>0</v>
      </c>
      <c r="L19" s="179">
        <f t="shared" si="7"/>
        <v>0</v>
      </c>
      <c r="M19" s="179">
        <f t="shared" si="7"/>
        <v>0</v>
      </c>
      <c r="N19" s="179">
        <f t="shared" si="7"/>
        <v>0</v>
      </c>
      <c r="O19" s="179">
        <f t="shared" si="7"/>
        <v>0</v>
      </c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</row>
    <row r="20" spans="2:33" ht="24" customHeight="1" x14ac:dyDescent="0.2">
      <c r="B20" s="19">
        <v>3132</v>
      </c>
      <c r="C20" s="20" t="s">
        <v>78</v>
      </c>
      <c r="D20" s="79">
        <f t="shared" si="5"/>
        <v>1130716</v>
      </c>
      <c r="E20" s="86"/>
      <c r="F20" s="86"/>
      <c r="G20" s="79">
        <f>SUM(H20:O20)</f>
        <v>1130716</v>
      </c>
      <c r="H20" s="16"/>
      <c r="I20" s="16">
        <v>1130716</v>
      </c>
      <c r="J20" s="16"/>
      <c r="K20" s="16"/>
      <c r="L20" s="16"/>
      <c r="M20" s="16"/>
      <c r="N20" s="16"/>
      <c r="O20" s="16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99"/>
      <c r="AD20" s="99"/>
      <c r="AE20" s="99"/>
      <c r="AF20" s="99"/>
    </row>
    <row r="21" spans="2:33" s="161" customFormat="1" ht="24" customHeight="1" x14ac:dyDescent="0.2">
      <c r="B21" s="54">
        <v>32</v>
      </c>
      <c r="C21" s="55" t="s">
        <v>116</v>
      </c>
      <c r="D21" s="179">
        <f t="shared" ref="D21:O21" si="8">D22+D27+D34+D44+D46</f>
        <v>725251</v>
      </c>
      <c r="E21" s="179">
        <f t="shared" ref="E21" si="9">E22+E27+E34+E44+E46</f>
        <v>413225</v>
      </c>
      <c r="F21" s="179">
        <f t="shared" si="8"/>
        <v>0</v>
      </c>
      <c r="G21" s="17">
        <f t="shared" si="8"/>
        <v>312026</v>
      </c>
      <c r="H21" s="179">
        <f t="shared" si="8"/>
        <v>312026</v>
      </c>
      <c r="I21" s="179">
        <f t="shared" si="8"/>
        <v>0</v>
      </c>
      <c r="J21" s="179">
        <f t="shared" si="8"/>
        <v>0</v>
      </c>
      <c r="K21" s="179">
        <f t="shared" si="8"/>
        <v>0</v>
      </c>
      <c r="L21" s="179">
        <f t="shared" si="8"/>
        <v>0</v>
      </c>
      <c r="M21" s="179">
        <f t="shared" si="8"/>
        <v>0</v>
      </c>
      <c r="N21" s="179">
        <f t="shared" si="8"/>
        <v>0</v>
      </c>
      <c r="O21" s="179">
        <f t="shared" si="8"/>
        <v>0</v>
      </c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</row>
    <row r="22" spans="2:33" s="161" customFormat="1" ht="24" customHeight="1" x14ac:dyDescent="0.2">
      <c r="B22" s="54">
        <v>321</v>
      </c>
      <c r="C22" s="55" t="s">
        <v>117</v>
      </c>
      <c r="D22" s="179">
        <f>SUM(D23:D26)</f>
        <v>240284</v>
      </c>
      <c r="E22" s="179">
        <f>SUM(E23:E26)</f>
        <v>237723</v>
      </c>
      <c r="F22" s="179">
        <f>SUM(F23:F26)</f>
        <v>0</v>
      </c>
      <c r="G22" s="17">
        <f>SUM(G23:G26)</f>
        <v>2561</v>
      </c>
      <c r="H22" s="179">
        <f>SUM(H23:H26)</f>
        <v>2561</v>
      </c>
      <c r="I22" s="179">
        <f t="shared" ref="I22:O22" si="10">SUM(I23:I26)</f>
        <v>0</v>
      </c>
      <c r="J22" s="179">
        <f t="shared" si="10"/>
        <v>0</v>
      </c>
      <c r="K22" s="179">
        <f t="shared" si="10"/>
        <v>0</v>
      </c>
      <c r="L22" s="179">
        <f t="shared" si="10"/>
        <v>0</v>
      </c>
      <c r="M22" s="179">
        <f t="shared" si="10"/>
        <v>0</v>
      </c>
      <c r="N22" s="179">
        <f t="shared" si="10"/>
        <v>0</v>
      </c>
      <c r="O22" s="179">
        <f t="shared" si="10"/>
        <v>0</v>
      </c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2:33" ht="24" customHeight="1" x14ac:dyDescent="0.2">
      <c r="B23" s="19">
        <v>3211</v>
      </c>
      <c r="C23" s="20" t="s">
        <v>19</v>
      </c>
      <c r="D23" s="79">
        <f t="shared" ref="D23:D26" si="11">SUM(E23:G23)</f>
        <v>5851</v>
      </c>
      <c r="E23" s="16">
        <v>4290</v>
      </c>
      <c r="F23" s="86"/>
      <c r="G23" s="79">
        <f>SUM(H23:O23)</f>
        <v>1561</v>
      </c>
      <c r="H23" s="16">
        <v>1561</v>
      </c>
      <c r="I23" s="16"/>
      <c r="J23" s="16"/>
      <c r="K23" s="16"/>
      <c r="L23" s="16"/>
      <c r="M23" s="16"/>
      <c r="N23" s="16"/>
      <c r="O23" s="1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99"/>
      <c r="AD23" s="99"/>
      <c r="AE23" s="99"/>
      <c r="AF23" s="99"/>
    </row>
    <row r="24" spans="2:33" ht="24" customHeight="1" x14ac:dyDescent="0.2">
      <c r="B24" s="19">
        <v>3212</v>
      </c>
      <c r="C24" s="20" t="s">
        <v>20</v>
      </c>
      <c r="D24" s="79">
        <f t="shared" si="11"/>
        <v>227494</v>
      </c>
      <c r="E24" s="16">
        <v>227494</v>
      </c>
      <c r="F24" s="86"/>
      <c r="G24" s="79">
        <f>SUM(H24:O24)</f>
        <v>0</v>
      </c>
      <c r="H24" s="16">
        <v>0</v>
      </c>
      <c r="I24" s="16"/>
      <c r="J24" s="16"/>
      <c r="K24" s="16"/>
      <c r="L24" s="16"/>
      <c r="M24" s="16"/>
      <c r="N24" s="16"/>
      <c r="O24" s="16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99"/>
      <c r="AD24" s="99"/>
      <c r="AE24" s="99"/>
      <c r="AF24" s="99"/>
    </row>
    <row r="25" spans="2:33" ht="24" customHeight="1" x14ac:dyDescent="0.2">
      <c r="B25" s="19">
        <v>3213</v>
      </c>
      <c r="C25" s="20" t="s">
        <v>21</v>
      </c>
      <c r="D25" s="79">
        <f t="shared" si="11"/>
        <v>6939</v>
      </c>
      <c r="E25" s="16">
        <v>5939</v>
      </c>
      <c r="F25" s="86"/>
      <c r="G25" s="79">
        <f>SUM(H25:O25)</f>
        <v>1000</v>
      </c>
      <c r="H25" s="16">
        <v>1000</v>
      </c>
      <c r="I25" s="16"/>
      <c r="J25" s="16"/>
      <c r="K25" s="16"/>
      <c r="L25" s="16"/>
      <c r="M25" s="16"/>
      <c r="N25" s="16"/>
      <c r="O25" s="16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99"/>
      <c r="AD25" s="99"/>
      <c r="AE25" s="99"/>
      <c r="AF25" s="99"/>
      <c r="AG25" s="18"/>
    </row>
    <row r="26" spans="2:33" ht="24" customHeight="1" x14ac:dyDescent="0.2">
      <c r="B26" s="19">
        <v>3214</v>
      </c>
      <c r="C26" s="20" t="s">
        <v>22</v>
      </c>
      <c r="D26" s="79">
        <f t="shared" si="11"/>
        <v>0</v>
      </c>
      <c r="E26" s="16">
        <v>0</v>
      </c>
      <c r="F26" s="86"/>
      <c r="G26" s="79">
        <f>SUM(H26:O26)</f>
        <v>0</v>
      </c>
      <c r="H26" s="16">
        <v>0</v>
      </c>
      <c r="I26" s="16"/>
      <c r="J26" s="16"/>
      <c r="K26" s="16"/>
      <c r="L26" s="16"/>
      <c r="M26" s="16"/>
      <c r="N26" s="16"/>
      <c r="O26" s="1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99"/>
      <c r="AD26" s="99"/>
      <c r="AE26" s="99"/>
      <c r="AF26" s="99"/>
    </row>
    <row r="27" spans="2:33" s="161" customFormat="1" ht="24" customHeight="1" x14ac:dyDescent="0.2">
      <c r="B27" s="54">
        <v>322</v>
      </c>
      <c r="C27" s="55" t="s">
        <v>118</v>
      </c>
      <c r="D27" s="179">
        <f t="shared" ref="D27:O27" si="12">SUM(D28:D33)</f>
        <v>122129</v>
      </c>
      <c r="E27" s="179">
        <f t="shared" ref="E27" si="13">SUM(E28:E33)</f>
        <v>46860</v>
      </c>
      <c r="F27" s="179">
        <f t="shared" si="12"/>
        <v>0</v>
      </c>
      <c r="G27" s="17">
        <f t="shared" si="12"/>
        <v>75269</v>
      </c>
      <c r="H27" s="179">
        <f t="shared" si="12"/>
        <v>75269</v>
      </c>
      <c r="I27" s="179">
        <f t="shared" si="12"/>
        <v>0</v>
      </c>
      <c r="J27" s="179">
        <f t="shared" si="12"/>
        <v>0</v>
      </c>
      <c r="K27" s="179">
        <f t="shared" si="12"/>
        <v>0</v>
      </c>
      <c r="L27" s="179">
        <f t="shared" si="12"/>
        <v>0</v>
      </c>
      <c r="M27" s="179">
        <f t="shared" si="12"/>
        <v>0</v>
      </c>
      <c r="N27" s="179">
        <f t="shared" si="12"/>
        <v>0</v>
      </c>
      <c r="O27" s="179">
        <f t="shared" si="12"/>
        <v>0</v>
      </c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</row>
    <row r="28" spans="2:33" ht="24" customHeight="1" x14ac:dyDescent="0.2">
      <c r="B28" s="19">
        <v>3221</v>
      </c>
      <c r="C28" s="20" t="s">
        <v>23</v>
      </c>
      <c r="D28" s="79">
        <f t="shared" ref="D28:D33" si="14">SUM(E28:G28)</f>
        <v>66484</v>
      </c>
      <c r="E28" s="16">
        <v>33020</v>
      </c>
      <c r="F28" s="86"/>
      <c r="G28" s="79">
        <f t="shared" ref="G28:G33" si="15">SUM(H28:O28)</f>
        <v>33464</v>
      </c>
      <c r="H28" s="16">
        <v>33464</v>
      </c>
      <c r="I28" s="16"/>
      <c r="J28" s="16"/>
      <c r="K28" s="16"/>
      <c r="L28" s="16"/>
      <c r="M28" s="16"/>
      <c r="N28" s="16"/>
      <c r="O28" s="16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99"/>
      <c r="AD28" s="99"/>
      <c r="AE28" s="99"/>
      <c r="AF28" s="99"/>
    </row>
    <row r="29" spans="2:33" ht="24" customHeight="1" x14ac:dyDescent="0.2">
      <c r="B29" s="19">
        <v>3222</v>
      </c>
      <c r="C29" s="20" t="s">
        <v>79</v>
      </c>
      <c r="D29" s="79">
        <f t="shared" si="14"/>
        <v>14746</v>
      </c>
      <c r="E29" s="16">
        <v>0</v>
      </c>
      <c r="F29" s="86"/>
      <c r="G29" s="79">
        <f t="shared" si="15"/>
        <v>14746</v>
      </c>
      <c r="H29" s="16">
        <v>14746</v>
      </c>
      <c r="I29" s="16"/>
      <c r="J29" s="16"/>
      <c r="K29" s="16"/>
      <c r="L29" s="16"/>
      <c r="M29" s="16"/>
      <c r="N29" s="16"/>
      <c r="O29" s="16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99"/>
      <c r="AD29" s="99"/>
      <c r="AE29" s="99"/>
      <c r="AF29" s="99"/>
    </row>
    <row r="30" spans="2:33" ht="24" customHeight="1" x14ac:dyDescent="0.2">
      <c r="B30" s="19">
        <v>3223</v>
      </c>
      <c r="C30" s="20" t="s">
        <v>24</v>
      </c>
      <c r="D30" s="79">
        <f t="shared" si="14"/>
        <v>500</v>
      </c>
      <c r="E30" s="16">
        <v>0</v>
      </c>
      <c r="F30" s="86"/>
      <c r="G30" s="79">
        <f t="shared" si="15"/>
        <v>500</v>
      </c>
      <c r="H30" s="16">
        <v>500</v>
      </c>
      <c r="I30" s="16"/>
      <c r="J30" s="16"/>
      <c r="K30" s="16"/>
      <c r="L30" s="16"/>
      <c r="M30" s="16"/>
      <c r="N30" s="16"/>
      <c r="O30" s="16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99"/>
      <c r="AD30" s="99"/>
      <c r="AE30" s="99"/>
      <c r="AF30" s="99"/>
    </row>
    <row r="31" spans="2:33" ht="24" customHeight="1" x14ac:dyDescent="0.2">
      <c r="B31" s="19">
        <v>3224</v>
      </c>
      <c r="C31" s="20" t="s">
        <v>25</v>
      </c>
      <c r="D31" s="79">
        <f t="shared" si="14"/>
        <v>22596</v>
      </c>
      <c r="E31" s="16">
        <v>11120</v>
      </c>
      <c r="F31" s="86"/>
      <c r="G31" s="79">
        <f t="shared" si="15"/>
        <v>11476</v>
      </c>
      <c r="H31" s="16">
        <v>11476</v>
      </c>
      <c r="I31" s="16"/>
      <c r="J31" s="16"/>
      <c r="K31" s="16"/>
      <c r="L31" s="16"/>
      <c r="M31" s="16"/>
      <c r="N31" s="16"/>
      <c r="O31" s="1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99"/>
      <c r="AD31" s="99"/>
      <c r="AE31" s="99"/>
      <c r="AF31" s="99"/>
    </row>
    <row r="32" spans="2:33" ht="24" customHeight="1" x14ac:dyDescent="0.2">
      <c r="B32" s="19">
        <v>3225</v>
      </c>
      <c r="C32" s="20" t="s">
        <v>26</v>
      </c>
      <c r="D32" s="79">
        <f t="shared" si="14"/>
        <v>6122</v>
      </c>
      <c r="E32" s="16">
        <v>2720</v>
      </c>
      <c r="F32" s="86"/>
      <c r="G32" s="79">
        <f t="shared" si="15"/>
        <v>3402</v>
      </c>
      <c r="H32" s="16">
        <v>3402</v>
      </c>
      <c r="I32" s="16"/>
      <c r="J32" s="16"/>
      <c r="K32" s="16"/>
      <c r="L32" s="16"/>
      <c r="M32" s="16"/>
      <c r="N32" s="16"/>
      <c r="O32" s="16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99"/>
      <c r="AD32" s="99"/>
      <c r="AE32" s="99"/>
      <c r="AF32" s="99"/>
    </row>
    <row r="33" spans="2:32" ht="24" customHeight="1" x14ac:dyDescent="0.2">
      <c r="B33" s="19">
        <v>3227</v>
      </c>
      <c r="C33" s="20" t="s">
        <v>80</v>
      </c>
      <c r="D33" s="79">
        <f t="shared" si="14"/>
        <v>11681</v>
      </c>
      <c r="E33" s="16">
        <v>0</v>
      </c>
      <c r="F33" s="86"/>
      <c r="G33" s="79">
        <f t="shared" si="15"/>
        <v>11681</v>
      </c>
      <c r="H33" s="16">
        <v>11681</v>
      </c>
      <c r="I33" s="16"/>
      <c r="J33" s="16"/>
      <c r="K33" s="16"/>
      <c r="L33" s="16"/>
      <c r="M33" s="16"/>
      <c r="N33" s="16"/>
      <c r="O33" s="16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99"/>
      <c r="AD33" s="99"/>
      <c r="AE33" s="99"/>
      <c r="AF33" s="99"/>
    </row>
    <row r="34" spans="2:32" s="161" customFormat="1" ht="24" customHeight="1" x14ac:dyDescent="0.2">
      <c r="B34" s="54">
        <v>323</v>
      </c>
      <c r="C34" s="55" t="s">
        <v>119</v>
      </c>
      <c r="D34" s="179">
        <f>SUM(D35:D43)</f>
        <v>159830</v>
      </c>
      <c r="E34" s="179">
        <f>SUM(E35:E43)</f>
        <v>75740</v>
      </c>
      <c r="F34" s="179">
        <f>SUM(F35:F43)</f>
        <v>0</v>
      </c>
      <c r="G34" s="17">
        <f>SUM(G35:G43)</f>
        <v>84090</v>
      </c>
      <c r="H34" s="179">
        <f>SUM(H35:H43)</f>
        <v>84090</v>
      </c>
      <c r="I34" s="179">
        <f t="shared" ref="I34:O34" si="16">SUM(I35:I43)</f>
        <v>0</v>
      </c>
      <c r="J34" s="179">
        <f t="shared" si="16"/>
        <v>0</v>
      </c>
      <c r="K34" s="179">
        <f t="shared" si="16"/>
        <v>0</v>
      </c>
      <c r="L34" s="179">
        <f t="shared" si="16"/>
        <v>0</v>
      </c>
      <c r="M34" s="179">
        <f t="shared" si="16"/>
        <v>0</v>
      </c>
      <c r="N34" s="179">
        <f t="shared" si="16"/>
        <v>0</v>
      </c>
      <c r="O34" s="179">
        <f t="shared" si="16"/>
        <v>0</v>
      </c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</row>
    <row r="35" spans="2:32" ht="24" customHeight="1" x14ac:dyDescent="0.2">
      <c r="B35" s="19">
        <v>3231</v>
      </c>
      <c r="C35" s="20" t="s">
        <v>27</v>
      </c>
      <c r="D35" s="79">
        <f t="shared" ref="D35:D43" si="17">SUM(E35:G35)</f>
        <v>20713</v>
      </c>
      <c r="E35" s="16">
        <v>8080</v>
      </c>
      <c r="F35" s="86"/>
      <c r="G35" s="79">
        <f t="shared" ref="G35:G43" si="18">SUM(H35:O35)</f>
        <v>12633</v>
      </c>
      <c r="H35" s="16">
        <v>12633</v>
      </c>
      <c r="I35" s="16"/>
      <c r="J35" s="16"/>
      <c r="K35" s="16"/>
      <c r="L35" s="16"/>
      <c r="M35" s="16"/>
      <c r="N35" s="16"/>
      <c r="O35" s="16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99"/>
      <c r="AD35" s="99"/>
      <c r="AE35" s="99"/>
      <c r="AF35" s="99"/>
    </row>
    <row r="36" spans="2:32" ht="24" customHeight="1" x14ac:dyDescent="0.2">
      <c r="B36" s="19">
        <v>3232</v>
      </c>
      <c r="C36" s="20" t="s">
        <v>28</v>
      </c>
      <c r="D36" s="79">
        <f t="shared" si="17"/>
        <v>9600</v>
      </c>
      <c r="E36" s="16">
        <v>0</v>
      </c>
      <c r="F36" s="86"/>
      <c r="G36" s="79">
        <f t="shared" si="18"/>
        <v>9600</v>
      </c>
      <c r="H36" s="16">
        <v>9600</v>
      </c>
      <c r="I36" s="16"/>
      <c r="J36" s="16"/>
      <c r="K36" s="16"/>
      <c r="L36" s="16"/>
      <c r="M36" s="16"/>
      <c r="N36" s="16"/>
      <c r="O36" s="16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99"/>
      <c r="AD36" s="99"/>
      <c r="AE36" s="99"/>
      <c r="AF36" s="99"/>
    </row>
    <row r="37" spans="2:32" ht="24" customHeight="1" x14ac:dyDescent="0.2">
      <c r="B37" s="19">
        <v>3233</v>
      </c>
      <c r="C37" s="20" t="s">
        <v>29</v>
      </c>
      <c r="D37" s="79">
        <f t="shared" si="17"/>
        <v>2596</v>
      </c>
      <c r="E37" s="16">
        <v>2170</v>
      </c>
      <c r="F37" s="86"/>
      <c r="G37" s="79">
        <f t="shared" si="18"/>
        <v>426</v>
      </c>
      <c r="H37" s="16">
        <v>426</v>
      </c>
      <c r="I37" s="16"/>
      <c r="J37" s="16"/>
      <c r="K37" s="16"/>
      <c r="L37" s="16"/>
      <c r="M37" s="16"/>
      <c r="N37" s="16"/>
      <c r="O37" s="1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99"/>
      <c r="AD37" s="99"/>
      <c r="AE37" s="99"/>
      <c r="AF37" s="99"/>
    </row>
    <row r="38" spans="2:32" ht="24" customHeight="1" x14ac:dyDescent="0.2">
      <c r="B38" s="19">
        <v>3234</v>
      </c>
      <c r="C38" s="20" t="s">
        <v>30</v>
      </c>
      <c r="D38" s="79">
        <f t="shared" si="17"/>
        <v>67401</v>
      </c>
      <c r="E38" s="16">
        <v>43490</v>
      </c>
      <c r="F38" s="86"/>
      <c r="G38" s="79">
        <f t="shared" si="18"/>
        <v>23911</v>
      </c>
      <c r="H38" s="16">
        <v>23911</v>
      </c>
      <c r="I38" s="16"/>
      <c r="J38" s="16"/>
      <c r="K38" s="16"/>
      <c r="L38" s="16"/>
      <c r="M38" s="16"/>
      <c r="N38" s="16"/>
      <c r="O38" s="16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99"/>
      <c r="AD38" s="99"/>
      <c r="AE38" s="99"/>
      <c r="AF38" s="99"/>
    </row>
    <row r="39" spans="2:32" ht="24" customHeight="1" x14ac:dyDescent="0.2">
      <c r="B39" s="19">
        <v>3235</v>
      </c>
      <c r="C39" s="20" t="s">
        <v>31</v>
      </c>
      <c r="D39" s="79">
        <f t="shared" si="17"/>
        <v>12247</v>
      </c>
      <c r="E39" s="16">
        <v>0</v>
      </c>
      <c r="F39" s="86"/>
      <c r="G39" s="79">
        <f t="shared" si="18"/>
        <v>12247</v>
      </c>
      <c r="H39" s="16">
        <v>12247</v>
      </c>
      <c r="I39" s="16"/>
      <c r="J39" s="16"/>
      <c r="K39" s="16"/>
      <c r="L39" s="16"/>
      <c r="M39" s="16"/>
      <c r="N39" s="16"/>
      <c r="O39" s="16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99"/>
      <c r="AD39" s="99"/>
      <c r="AE39" s="99"/>
      <c r="AF39" s="99"/>
    </row>
    <row r="40" spans="2:32" ht="24" customHeight="1" x14ac:dyDescent="0.2">
      <c r="B40" s="19">
        <v>3236</v>
      </c>
      <c r="C40" s="20" t="s">
        <v>32</v>
      </c>
      <c r="D40" s="79">
        <f t="shared" si="17"/>
        <v>7500</v>
      </c>
      <c r="E40" s="16">
        <v>7500</v>
      </c>
      <c r="F40" s="86"/>
      <c r="G40" s="79">
        <f t="shared" si="18"/>
        <v>0</v>
      </c>
      <c r="H40" s="16">
        <v>0</v>
      </c>
      <c r="I40" s="16"/>
      <c r="J40" s="16"/>
      <c r="K40" s="16"/>
      <c r="L40" s="16"/>
      <c r="M40" s="16"/>
      <c r="N40" s="16"/>
      <c r="O40" s="16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99"/>
      <c r="AD40" s="99"/>
      <c r="AE40" s="99"/>
      <c r="AF40" s="99"/>
    </row>
    <row r="41" spans="2:32" ht="24" customHeight="1" x14ac:dyDescent="0.2">
      <c r="B41" s="19">
        <v>3237</v>
      </c>
      <c r="C41" s="20" t="s">
        <v>33</v>
      </c>
      <c r="D41" s="79">
        <f t="shared" si="17"/>
        <v>9500</v>
      </c>
      <c r="E41" s="16">
        <v>4240</v>
      </c>
      <c r="F41" s="86"/>
      <c r="G41" s="79">
        <f t="shared" si="18"/>
        <v>5260</v>
      </c>
      <c r="H41" s="16">
        <v>5260</v>
      </c>
      <c r="I41" s="16"/>
      <c r="J41" s="16"/>
      <c r="K41" s="16"/>
      <c r="L41" s="16"/>
      <c r="M41" s="16"/>
      <c r="N41" s="16"/>
      <c r="O41" s="16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99"/>
      <c r="AD41" s="99"/>
      <c r="AE41" s="99"/>
      <c r="AF41" s="99"/>
    </row>
    <row r="42" spans="2:32" ht="24" customHeight="1" x14ac:dyDescent="0.2">
      <c r="B42" s="19">
        <v>3238</v>
      </c>
      <c r="C42" s="20" t="s">
        <v>34</v>
      </c>
      <c r="D42" s="79">
        <f t="shared" si="17"/>
        <v>16750</v>
      </c>
      <c r="E42" s="16">
        <v>1650</v>
      </c>
      <c r="F42" s="86"/>
      <c r="G42" s="79">
        <f t="shared" si="18"/>
        <v>15100</v>
      </c>
      <c r="H42" s="16">
        <v>15100</v>
      </c>
      <c r="I42" s="16"/>
      <c r="J42" s="16"/>
      <c r="K42" s="16"/>
      <c r="L42" s="16"/>
      <c r="M42" s="16"/>
      <c r="N42" s="16"/>
      <c r="O42" s="1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99"/>
      <c r="AD42" s="99"/>
      <c r="AE42" s="99"/>
      <c r="AF42" s="99"/>
    </row>
    <row r="43" spans="2:32" ht="24" customHeight="1" x14ac:dyDescent="0.2">
      <c r="B43" s="19">
        <v>3239</v>
      </c>
      <c r="C43" s="20" t="s">
        <v>35</v>
      </c>
      <c r="D43" s="79">
        <f t="shared" si="17"/>
        <v>13523</v>
      </c>
      <c r="E43" s="16">
        <v>8610</v>
      </c>
      <c r="F43" s="86"/>
      <c r="G43" s="79">
        <f t="shared" si="18"/>
        <v>4913</v>
      </c>
      <c r="H43" s="16">
        <v>4913</v>
      </c>
      <c r="I43" s="16"/>
      <c r="J43" s="16"/>
      <c r="K43" s="16"/>
      <c r="L43" s="16"/>
      <c r="M43" s="16"/>
      <c r="N43" s="16"/>
      <c r="O43" s="16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99"/>
      <c r="AD43" s="99"/>
      <c r="AE43" s="99"/>
      <c r="AF43" s="99"/>
    </row>
    <row r="44" spans="2:32" s="161" customFormat="1" ht="24" customHeight="1" x14ac:dyDescent="0.2">
      <c r="B44" s="54">
        <v>324</v>
      </c>
      <c r="C44" s="55" t="s">
        <v>81</v>
      </c>
      <c r="D44" s="179">
        <f>SUM(D45)</f>
        <v>0</v>
      </c>
      <c r="E44" s="179">
        <f>SUM(E45)</f>
        <v>0</v>
      </c>
      <c r="F44" s="179">
        <f>SUM(F45)</f>
        <v>0</v>
      </c>
      <c r="G44" s="17">
        <f>SUM(G45)</f>
        <v>0</v>
      </c>
      <c r="H44" s="179">
        <f>SUM(H45)</f>
        <v>0</v>
      </c>
      <c r="I44" s="179">
        <f t="shared" ref="I44:O44" si="19">SUM(I45)</f>
        <v>0</v>
      </c>
      <c r="J44" s="179">
        <f t="shared" si="19"/>
        <v>0</v>
      </c>
      <c r="K44" s="179">
        <f t="shared" si="19"/>
        <v>0</v>
      </c>
      <c r="L44" s="179">
        <f t="shared" si="19"/>
        <v>0</v>
      </c>
      <c r="M44" s="179">
        <f t="shared" si="19"/>
        <v>0</v>
      </c>
      <c r="N44" s="179">
        <f t="shared" si="19"/>
        <v>0</v>
      </c>
      <c r="O44" s="179">
        <f t="shared" si="19"/>
        <v>0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</row>
    <row r="45" spans="2:32" ht="24" customHeight="1" x14ac:dyDescent="0.2">
      <c r="B45" s="19" t="s">
        <v>36</v>
      </c>
      <c r="C45" s="20" t="s">
        <v>81</v>
      </c>
      <c r="D45" s="79">
        <f t="shared" ref="D45" si="20">SUM(E45:G45)</f>
        <v>0</v>
      </c>
      <c r="E45" s="16">
        <v>0</v>
      </c>
      <c r="F45" s="86"/>
      <c r="G45" s="79">
        <f t="shared" ref="G45" si="21">SUM(H45:O45)</f>
        <v>0</v>
      </c>
      <c r="H45" s="16">
        <v>0</v>
      </c>
      <c r="I45" s="16"/>
      <c r="J45" s="16"/>
      <c r="K45" s="16"/>
      <c r="L45" s="16"/>
      <c r="M45" s="16"/>
      <c r="N45" s="16"/>
      <c r="O45" s="16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99"/>
      <c r="AD45" s="99"/>
      <c r="AE45" s="99"/>
      <c r="AF45" s="99"/>
    </row>
    <row r="46" spans="2:32" s="161" customFormat="1" ht="24" customHeight="1" x14ac:dyDescent="0.2">
      <c r="B46" s="54">
        <v>329</v>
      </c>
      <c r="C46" s="55" t="s">
        <v>41</v>
      </c>
      <c r="D46" s="179">
        <f>SUM(D47:D53)</f>
        <v>203008</v>
      </c>
      <c r="E46" s="179">
        <f>SUM(E47:E53)</f>
        <v>52902</v>
      </c>
      <c r="F46" s="179">
        <f>SUM(F47:F53)</f>
        <v>0</v>
      </c>
      <c r="G46" s="17">
        <f>SUM(G47:G53)</f>
        <v>150106</v>
      </c>
      <c r="H46" s="179">
        <f>SUM(H47:H53)</f>
        <v>150106</v>
      </c>
      <c r="I46" s="179">
        <f t="shared" ref="I46:O46" si="22">SUM(I47:I53)</f>
        <v>0</v>
      </c>
      <c r="J46" s="179">
        <f t="shared" si="22"/>
        <v>0</v>
      </c>
      <c r="K46" s="179">
        <f t="shared" si="22"/>
        <v>0</v>
      </c>
      <c r="L46" s="179">
        <f t="shared" si="22"/>
        <v>0</v>
      </c>
      <c r="M46" s="179">
        <f t="shared" si="22"/>
        <v>0</v>
      </c>
      <c r="N46" s="179">
        <f t="shared" si="22"/>
        <v>0</v>
      </c>
      <c r="O46" s="179">
        <f t="shared" si="22"/>
        <v>0</v>
      </c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</row>
    <row r="47" spans="2:32" ht="24" customHeight="1" x14ac:dyDescent="0.2">
      <c r="B47" s="19">
        <v>3291</v>
      </c>
      <c r="C47" s="21" t="s">
        <v>82</v>
      </c>
      <c r="D47" s="79">
        <f t="shared" ref="D47:D53" si="23">SUM(E47:G47)</f>
        <v>46302</v>
      </c>
      <c r="E47" s="16">
        <v>46302</v>
      </c>
      <c r="F47" s="86"/>
      <c r="G47" s="79">
        <f t="shared" ref="G47:G53" si="24">SUM(H47:O47)</f>
        <v>0</v>
      </c>
      <c r="H47" s="16">
        <v>0</v>
      </c>
      <c r="I47" s="16"/>
      <c r="J47" s="16"/>
      <c r="K47" s="16"/>
      <c r="L47" s="16"/>
      <c r="M47" s="16"/>
      <c r="N47" s="16"/>
      <c r="O47" s="16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99"/>
      <c r="AD47" s="99"/>
      <c r="AE47" s="99"/>
      <c r="AF47" s="99"/>
    </row>
    <row r="48" spans="2:32" ht="24" customHeight="1" x14ac:dyDescent="0.2">
      <c r="B48" s="19">
        <v>3292</v>
      </c>
      <c r="C48" s="20" t="s">
        <v>37</v>
      </c>
      <c r="D48" s="79">
        <f t="shared" si="23"/>
        <v>11808</v>
      </c>
      <c r="E48" s="16">
        <v>0</v>
      </c>
      <c r="F48" s="86"/>
      <c r="G48" s="79">
        <f t="shared" si="24"/>
        <v>11808</v>
      </c>
      <c r="H48" s="16">
        <v>11808</v>
      </c>
      <c r="I48" s="16"/>
      <c r="J48" s="16"/>
      <c r="K48" s="16"/>
      <c r="L48" s="16"/>
      <c r="M48" s="16"/>
      <c r="N48" s="16"/>
      <c r="O48" s="16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99"/>
      <c r="AD48" s="99"/>
      <c r="AE48" s="99"/>
      <c r="AF48" s="99"/>
    </row>
    <row r="49" spans="2:34" ht="24" customHeight="1" x14ac:dyDescent="0.2">
      <c r="B49" s="19">
        <v>3293</v>
      </c>
      <c r="C49" s="20" t="s">
        <v>38</v>
      </c>
      <c r="D49" s="79">
        <f t="shared" si="23"/>
        <v>48506</v>
      </c>
      <c r="E49" s="16">
        <v>1040</v>
      </c>
      <c r="F49" s="86"/>
      <c r="G49" s="79">
        <f t="shared" si="24"/>
        <v>47466</v>
      </c>
      <c r="H49" s="16">
        <v>47466</v>
      </c>
      <c r="I49" s="16"/>
      <c r="J49" s="16"/>
      <c r="K49" s="16"/>
      <c r="L49" s="16"/>
      <c r="M49" s="16"/>
      <c r="N49" s="16"/>
      <c r="O49" s="16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99"/>
      <c r="AD49" s="99"/>
      <c r="AE49" s="99"/>
      <c r="AF49" s="99"/>
    </row>
    <row r="50" spans="2:34" ht="24" customHeight="1" x14ac:dyDescent="0.2">
      <c r="B50" s="19">
        <v>3294</v>
      </c>
      <c r="C50" s="20" t="s">
        <v>39</v>
      </c>
      <c r="D50" s="79">
        <f t="shared" si="23"/>
        <v>1910</v>
      </c>
      <c r="E50" s="16">
        <v>80</v>
      </c>
      <c r="F50" s="86"/>
      <c r="G50" s="79">
        <f t="shared" si="24"/>
        <v>1830</v>
      </c>
      <c r="H50" s="16">
        <v>1830</v>
      </c>
      <c r="I50" s="16"/>
      <c r="J50" s="16"/>
      <c r="K50" s="16"/>
      <c r="L50" s="16"/>
      <c r="M50" s="16"/>
      <c r="N50" s="16"/>
      <c r="O50" s="16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99"/>
      <c r="AD50" s="99"/>
      <c r="AE50" s="99"/>
      <c r="AF50" s="99"/>
    </row>
    <row r="51" spans="2:34" ht="24" customHeight="1" x14ac:dyDescent="0.2">
      <c r="B51" s="19">
        <v>3295</v>
      </c>
      <c r="C51" s="20" t="s">
        <v>40</v>
      </c>
      <c r="D51" s="79">
        <f t="shared" si="23"/>
        <v>14250</v>
      </c>
      <c r="E51" s="16">
        <v>0</v>
      </c>
      <c r="F51" s="86"/>
      <c r="G51" s="79">
        <f t="shared" si="24"/>
        <v>14250</v>
      </c>
      <c r="H51" s="16">
        <v>14250</v>
      </c>
      <c r="I51" s="16"/>
      <c r="J51" s="16"/>
      <c r="K51" s="16"/>
      <c r="L51" s="16"/>
      <c r="M51" s="16"/>
      <c r="N51" s="16"/>
      <c r="O51" s="16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99"/>
      <c r="AD51" s="99"/>
      <c r="AE51" s="99"/>
      <c r="AF51" s="99"/>
      <c r="AH51" s="18"/>
    </row>
    <row r="52" spans="2:34" ht="24" customHeight="1" x14ac:dyDescent="0.2">
      <c r="B52" s="19" t="s">
        <v>83</v>
      </c>
      <c r="C52" s="20" t="s">
        <v>84</v>
      </c>
      <c r="D52" s="79">
        <f t="shared" si="23"/>
        <v>0</v>
      </c>
      <c r="E52" s="16">
        <v>0</v>
      </c>
      <c r="F52" s="86"/>
      <c r="G52" s="79">
        <f t="shared" si="24"/>
        <v>0</v>
      </c>
      <c r="H52" s="16">
        <v>0</v>
      </c>
      <c r="I52" s="16"/>
      <c r="J52" s="16"/>
      <c r="K52" s="16"/>
      <c r="L52" s="16"/>
      <c r="M52" s="16"/>
      <c r="N52" s="16"/>
      <c r="O52" s="16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99"/>
      <c r="AD52" s="99"/>
      <c r="AE52" s="99"/>
      <c r="AF52" s="99"/>
    </row>
    <row r="53" spans="2:34" ht="24" customHeight="1" x14ac:dyDescent="0.2">
      <c r="B53" s="19">
        <v>3299</v>
      </c>
      <c r="C53" s="20" t="s">
        <v>85</v>
      </c>
      <c r="D53" s="79">
        <f t="shared" si="23"/>
        <v>80232</v>
      </c>
      <c r="E53" s="16">
        <v>5480</v>
      </c>
      <c r="F53" s="86"/>
      <c r="G53" s="79">
        <f t="shared" si="24"/>
        <v>74752</v>
      </c>
      <c r="H53" s="16">
        <v>74752</v>
      </c>
      <c r="I53" s="16"/>
      <c r="J53" s="16"/>
      <c r="K53" s="16"/>
      <c r="L53" s="16"/>
      <c r="M53" s="16"/>
      <c r="N53" s="16"/>
      <c r="O53" s="16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99"/>
      <c r="AD53" s="99"/>
      <c r="AE53" s="99"/>
      <c r="AF53" s="99"/>
    </row>
    <row r="54" spans="2:34" s="161" customFormat="1" ht="24" customHeight="1" x14ac:dyDescent="0.2">
      <c r="B54" s="54">
        <v>34</v>
      </c>
      <c r="C54" s="59" t="s">
        <v>120</v>
      </c>
      <c r="D54" s="179">
        <f>D55</f>
        <v>8395</v>
      </c>
      <c r="E54" s="179">
        <f>E55</f>
        <v>6385</v>
      </c>
      <c r="F54" s="179">
        <f>F55</f>
        <v>0</v>
      </c>
      <c r="G54" s="17">
        <f>G55</f>
        <v>2010</v>
      </c>
      <c r="H54" s="179">
        <f>H55</f>
        <v>2010</v>
      </c>
      <c r="I54" s="179">
        <f t="shared" ref="I54:O54" si="25">I55</f>
        <v>0</v>
      </c>
      <c r="J54" s="179">
        <f t="shared" si="25"/>
        <v>0</v>
      </c>
      <c r="K54" s="179">
        <f t="shared" si="25"/>
        <v>0</v>
      </c>
      <c r="L54" s="179">
        <f t="shared" si="25"/>
        <v>0</v>
      </c>
      <c r="M54" s="179">
        <f t="shared" si="25"/>
        <v>0</v>
      </c>
      <c r="N54" s="179">
        <f t="shared" si="25"/>
        <v>0</v>
      </c>
      <c r="O54" s="179">
        <f t="shared" si="25"/>
        <v>0</v>
      </c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</row>
    <row r="55" spans="2:34" s="161" customFormat="1" ht="24" customHeight="1" x14ac:dyDescent="0.2">
      <c r="B55" s="54">
        <v>343</v>
      </c>
      <c r="C55" s="55" t="s">
        <v>121</v>
      </c>
      <c r="D55" s="179">
        <f>SUM(D56:D59)</f>
        <v>8395</v>
      </c>
      <c r="E55" s="179">
        <f>SUM(E56:E59)</f>
        <v>6385</v>
      </c>
      <c r="F55" s="179">
        <f>SUM(F56:F59)</f>
        <v>0</v>
      </c>
      <c r="G55" s="17">
        <f>SUM(G56:G59)</f>
        <v>2010</v>
      </c>
      <c r="H55" s="179">
        <f>SUM(H56:H59)</f>
        <v>2010</v>
      </c>
      <c r="I55" s="179">
        <f t="shared" ref="I55:O55" si="26">SUM(I56:I59)</f>
        <v>0</v>
      </c>
      <c r="J55" s="179">
        <f t="shared" si="26"/>
        <v>0</v>
      </c>
      <c r="K55" s="179">
        <f t="shared" si="26"/>
        <v>0</v>
      </c>
      <c r="L55" s="179">
        <f t="shared" si="26"/>
        <v>0</v>
      </c>
      <c r="M55" s="179">
        <f t="shared" si="26"/>
        <v>0</v>
      </c>
      <c r="N55" s="179">
        <f t="shared" si="26"/>
        <v>0</v>
      </c>
      <c r="O55" s="179">
        <f t="shared" si="26"/>
        <v>0</v>
      </c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</row>
    <row r="56" spans="2:34" ht="24" customHeight="1" x14ac:dyDescent="0.2">
      <c r="B56" s="19">
        <v>3431</v>
      </c>
      <c r="C56" s="21" t="s">
        <v>42</v>
      </c>
      <c r="D56" s="79">
        <f t="shared" ref="D56:D59" si="27">SUM(E56:G56)</f>
        <v>5775</v>
      </c>
      <c r="E56" s="16">
        <v>3765</v>
      </c>
      <c r="F56" s="86"/>
      <c r="G56" s="79">
        <f>SUM(H56:O56)</f>
        <v>2010</v>
      </c>
      <c r="H56" s="16">
        <v>2010</v>
      </c>
      <c r="I56" s="16"/>
      <c r="J56" s="16"/>
      <c r="K56" s="16"/>
      <c r="L56" s="16"/>
      <c r="M56" s="16"/>
      <c r="N56" s="16"/>
      <c r="O56" s="16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99"/>
      <c r="AD56" s="99"/>
      <c r="AE56" s="99"/>
      <c r="AF56" s="99"/>
    </row>
    <row r="57" spans="2:34" ht="24" customHeight="1" x14ac:dyDescent="0.2">
      <c r="B57" s="19">
        <v>3432</v>
      </c>
      <c r="C57" s="20" t="s">
        <v>86</v>
      </c>
      <c r="D57" s="79">
        <f t="shared" si="27"/>
        <v>0</v>
      </c>
      <c r="E57" s="16">
        <v>0</v>
      </c>
      <c r="F57" s="86"/>
      <c r="G57" s="79">
        <f>SUM(H57:O57)</f>
        <v>0</v>
      </c>
      <c r="H57" s="16">
        <v>0</v>
      </c>
      <c r="I57" s="16"/>
      <c r="J57" s="16"/>
      <c r="K57" s="16"/>
      <c r="L57" s="16"/>
      <c r="M57" s="16"/>
      <c r="N57" s="16"/>
      <c r="O57" s="16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99"/>
      <c r="AD57" s="99"/>
      <c r="AE57" s="99"/>
      <c r="AF57" s="99"/>
    </row>
    <row r="58" spans="2:34" ht="24" customHeight="1" x14ac:dyDescent="0.2">
      <c r="B58" s="19">
        <v>3433</v>
      </c>
      <c r="C58" s="20" t="s">
        <v>87</v>
      </c>
      <c r="D58" s="79">
        <f t="shared" si="27"/>
        <v>1780</v>
      </c>
      <c r="E58" s="16">
        <v>1780</v>
      </c>
      <c r="F58" s="86"/>
      <c r="G58" s="79">
        <f>SUM(H58:O58)</f>
        <v>0</v>
      </c>
      <c r="H58" s="16">
        <v>0</v>
      </c>
      <c r="I58" s="16"/>
      <c r="J58" s="16"/>
      <c r="K58" s="16"/>
      <c r="L58" s="16"/>
      <c r="M58" s="16"/>
      <c r="N58" s="16"/>
      <c r="O58" s="16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99"/>
      <c r="AD58" s="99"/>
      <c r="AE58" s="99"/>
      <c r="AF58" s="99"/>
    </row>
    <row r="59" spans="2:34" ht="24" customHeight="1" x14ac:dyDescent="0.2">
      <c r="B59" s="19">
        <v>3434</v>
      </c>
      <c r="C59" s="20" t="s">
        <v>88</v>
      </c>
      <c r="D59" s="79">
        <f t="shared" si="27"/>
        <v>840</v>
      </c>
      <c r="E59" s="16">
        <v>840</v>
      </c>
      <c r="F59" s="86"/>
      <c r="G59" s="79">
        <f>SUM(H59:O59)</f>
        <v>0</v>
      </c>
      <c r="H59" s="16">
        <v>0</v>
      </c>
      <c r="I59" s="16"/>
      <c r="J59" s="16"/>
      <c r="K59" s="16"/>
      <c r="L59" s="16"/>
      <c r="M59" s="16"/>
      <c r="N59" s="16"/>
      <c r="O59" s="16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99"/>
      <c r="AD59" s="99"/>
      <c r="AE59" s="99"/>
      <c r="AF59" s="99"/>
    </row>
    <row r="60" spans="2:34" s="161" customFormat="1" ht="24" customHeight="1" x14ac:dyDescent="0.2">
      <c r="B60" s="54">
        <v>36</v>
      </c>
      <c r="C60" s="55" t="s">
        <v>122</v>
      </c>
      <c r="D60" s="179">
        <f>D61+D63</f>
        <v>0</v>
      </c>
      <c r="E60" s="179">
        <f>E61+E63</f>
        <v>0</v>
      </c>
      <c r="F60" s="179">
        <f>F61+F63</f>
        <v>0</v>
      </c>
      <c r="G60" s="17">
        <f>G61+G63</f>
        <v>0</v>
      </c>
      <c r="H60" s="179">
        <f>H61+H63</f>
        <v>0</v>
      </c>
      <c r="I60" s="179">
        <f t="shared" ref="I60:O60" si="28">I61+I63</f>
        <v>0</v>
      </c>
      <c r="J60" s="179">
        <f t="shared" si="28"/>
        <v>0</v>
      </c>
      <c r="K60" s="179">
        <f t="shared" si="28"/>
        <v>0</v>
      </c>
      <c r="L60" s="179">
        <f t="shared" si="28"/>
        <v>0</v>
      </c>
      <c r="M60" s="179">
        <f t="shared" si="28"/>
        <v>0</v>
      </c>
      <c r="N60" s="179">
        <f t="shared" si="28"/>
        <v>0</v>
      </c>
      <c r="O60" s="179">
        <f t="shared" si="28"/>
        <v>0</v>
      </c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</row>
    <row r="61" spans="2:34" s="161" customFormat="1" ht="24" customHeight="1" x14ac:dyDescent="0.2">
      <c r="B61" s="54">
        <v>363</v>
      </c>
      <c r="C61" s="55" t="s">
        <v>123</v>
      </c>
      <c r="D61" s="179">
        <f>SUM(D62)</f>
        <v>0</v>
      </c>
      <c r="E61" s="179">
        <f>SUM(E62)</f>
        <v>0</v>
      </c>
      <c r="F61" s="179">
        <f>SUM(F62)</f>
        <v>0</v>
      </c>
      <c r="G61" s="17">
        <f>SUM(G62)</f>
        <v>0</v>
      </c>
      <c r="H61" s="179">
        <f>SUM(H62)</f>
        <v>0</v>
      </c>
      <c r="I61" s="179">
        <f t="shared" ref="I61:O61" si="29">SUM(I62)</f>
        <v>0</v>
      </c>
      <c r="J61" s="179">
        <f t="shared" si="29"/>
        <v>0</v>
      </c>
      <c r="K61" s="179">
        <f t="shared" si="29"/>
        <v>0</v>
      </c>
      <c r="L61" s="179">
        <f t="shared" si="29"/>
        <v>0</v>
      </c>
      <c r="M61" s="179">
        <f t="shared" si="29"/>
        <v>0</v>
      </c>
      <c r="N61" s="179">
        <f t="shared" si="29"/>
        <v>0</v>
      </c>
      <c r="O61" s="179">
        <f t="shared" si="29"/>
        <v>0</v>
      </c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</row>
    <row r="62" spans="2:34" ht="24" customHeight="1" x14ac:dyDescent="0.2">
      <c r="B62" s="19">
        <v>3631</v>
      </c>
      <c r="C62" s="20" t="s">
        <v>44</v>
      </c>
      <c r="D62" s="79">
        <f t="shared" ref="D62" si="30">SUM(E62:G62)</f>
        <v>0</v>
      </c>
      <c r="E62" s="16"/>
      <c r="F62" s="86"/>
      <c r="G62" s="79">
        <f>SUM(H62:O62)</f>
        <v>0</v>
      </c>
      <c r="H62" s="16">
        <v>0</v>
      </c>
      <c r="I62" s="16"/>
      <c r="J62" s="16"/>
      <c r="K62" s="16"/>
      <c r="L62" s="16"/>
      <c r="M62" s="16"/>
      <c r="N62" s="16"/>
      <c r="O62" s="16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99"/>
      <c r="AD62" s="99"/>
      <c r="AE62" s="99"/>
      <c r="AF62" s="99"/>
    </row>
    <row r="63" spans="2:34" s="161" customFormat="1" ht="24" customHeight="1" x14ac:dyDescent="0.2">
      <c r="B63" s="54" t="s">
        <v>89</v>
      </c>
      <c r="C63" s="55" t="s">
        <v>124</v>
      </c>
      <c r="D63" s="179">
        <f>SUM(D64)</f>
        <v>0</v>
      </c>
      <c r="E63" s="179">
        <f>SUM(E64)</f>
        <v>0</v>
      </c>
      <c r="F63" s="179">
        <f>SUM(F64)</f>
        <v>0</v>
      </c>
      <c r="G63" s="17">
        <f>SUM(G64)</f>
        <v>0</v>
      </c>
      <c r="H63" s="179">
        <f>SUM(H64)</f>
        <v>0</v>
      </c>
      <c r="I63" s="179">
        <f t="shared" ref="I63:O63" si="31">SUM(I64)</f>
        <v>0</v>
      </c>
      <c r="J63" s="179">
        <f t="shared" si="31"/>
        <v>0</v>
      </c>
      <c r="K63" s="179">
        <f t="shared" si="31"/>
        <v>0</v>
      </c>
      <c r="L63" s="179">
        <f t="shared" si="31"/>
        <v>0</v>
      </c>
      <c r="M63" s="179">
        <f t="shared" si="31"/>
        <v>0</v>
      </c>
      <c r="N63" s="179">
        <f t="shared" si="31"/>
        <v>0</v>
      </c>
      <c r="O63" s="179">
        <f t="shared" si="31"/>
        <v>0</v>
      </c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</row>
    <row r="64" spans="2:34" ht="24" customHeight="1" x14ac:dyDescent="0.2">
      <c r="B64" s="19" t="s">
        <v>90</v>
      </c>
      <c r="C64" s="20" t="s">
        <v>91</v>
      </c>
      <c r="D64" s="79">
        <f t="shared" ref="D64" si="32">SUM(E64:G64)</f>
        <v>0</v>
      </c>
      <c r="E64" s="16"/>
      <c r="F64" s="86"/>
      <c r="G64" s="79">
        <f t="shared" ref="G64" si="33">SUM(H64:O64)</f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99"/>
      <c r="AD64" s="99"/>
      <c r="AE64" s="99"/>
      <c r="AF64" s="99"/>
    </row>
    <row r="65" spans="2:32" s="161" customFormat="1" ht="24" customHeight="1" x14ac:dyDescent="0.2">
      <c r="B65" s="54">
        <v>37</v>
      </c>
      <c r="C65" s="58" t="s">
        <v>125</v>
      </c>
      <c r="D65" s="179">
        <f>D66</f>
        <v>0</v>
      </c>
      <c r="E65" s="179">
        <f>E66</f>
        <v>0</v>
      </c>
      <c r="F65" s="179">
        <f>F66</f>
        <v>0</v>
      </c>
      <c r="G65" s="17">
        <f>G66</f>
        <v>0</v>
      </c>
      <c r="H65" s="179">
        <f>H66</f>
        <v>0</v>
      </c>
      <c r="I65" s="179">
        <f t="shared" ref="I65:O65" si="34">I66</f>
        <v>0</v>
      </c>
      <c r="J65" s="179">
        <f t="shared" si="34"/>
        <v>0</v>
      </c>
      <c r="K65" s="179">
        <f t="shared" si="34"/>
        <v>0</v>
      </c>
      <c r="L65" s="179">
        <f t="shared" si="34"/>
        <v>0</v>
      </c>
      <c r="M65" s="179">
        <f t="shared" si="34"/>
        <v>0</v>
      </c>
      <c r="N65" s="179">
        <f t="shared" si="34"/>
        <v>0</v>
      </c>
      <c r="O65" s="179">
        <f t="shared" si="34"/>
        <v>0</v>
      </c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</row>
    <row r="66" spans="2:32" s="161" customFormat="1" ht="24" customHeight="1" x14ac:dyDescent="0.2">
      <c r="B66" s="54">
        <v>372</v>
      </c>
      <c r="C66" s="59" t="s">
        <v>126</v>
      </c>
      <c r="D66" s="179">
        <f t="shared" ref="D66:O66" si="35">SUM(D67:D69)</f>
        <v>0</v>
      </c>
      <c r="E66" s="179">
        <f t="shared" ref="E66" si="36">SUM(E67:E69)</f>
        <v>0</v>
      </c>
      <c r="F66" s="179">
        <f t="shared" si="35"/>
        <v>0</v>
      </c>
      <c r="G66" s="17">
        <f t="shared" si="35"/>
        <v>0</v>
      </c>
      <c r="H66" s="179">
        <f t="shared" si="35"/>
        <v>0</v>
      </c>
      <c r="I66" s="179">
        <f t="shared" si="35"/>
        <v>0</v>
      </c>
      <c r="J66" s="179">
        <f t="shared" si="35"/>
        <v>0</v>
      </c>
      <c r="K66" s="179">
        <f t="shared" si="35"/>
        <v>0</v>
      </c>
      <c r="L66" s="179">
        <f t="shared" si="35"/>
        <v>0</v>
      </c>
      <c r="M66" s="179">
        <f t="shared" si="35"/>
        <v>0</v>
      </c>
      <c r="N66" s="179">
        <f t="shared" si="35"/>
        <v>0</v>
      </c>
      <c r="O66" s="179">
        <f t="shared" si="35"/>
        <v>0</v>
      </c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</row>
    <row r="67" spans="2:32" ht="24" customHeight="1" x14ac:dyDescent="0.2">
      <c r="B67" s="19">
        <v>3721</v>
      </c>
      <c r="C67" s="20" t="s">
        <v>92</v>
      </c>
      <c r="D67" s="79">
        <f t="shared" ref="D67:D69" si="37">SUM(E67:G67)</f>
        <v>0</v>
      </c>
      <c r="E67" s="16">
        <v>0</v>
      </c>
      <c r="F67" s="86"/>
      <c r="G67" s="79">
        <f>SUM(H67:O67)</f>
        <v>0</v>
      </c>
      <c r="H67" s="16">
        <v>0</v>
      </c>
      <c r="I67" s="16"/>
      <c r="J67" s="16"/>
      <c r="K67" s="16"/>
      <c r="L67" s="16"/>
      <c r="M67" s="16"/>
      <c r="N67" s="16"/>
      <c r="O67" s="16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99"/>
      <c r="AD67" s="99"/>
      <c r="AE67" s="99"/>
      <c r="AF67" s="99"/>
    </row>
    <row r="68" spans="2:32" ht="24" customHeight="1" x14ac:dyDescent="0.2">
      <c r="B68" s="19">
        <v>3722</v>
      </c>
      <c r="C68" s="20" t="s">
        <v>45</v>
      </c>
      <c r="D68" s="79">
        <f t="shared" si="37"/>
        <v>0</v>
      </c>
      <c r="E68" s="16">
        <v>0</v>
      </c>
      <c r="F68" s="86"/>
      <c r="G68" s="79">
        <f>SUM(H68:O68)</f>
        <v>0</v>
      </c>
      <c r="H68" s="16">
        <v>0</v>
      </c>
      <c r="I68" s="16"/>
      <c r="J68" s="16"/>
      <c r="K68" s="16"/>
      <c r="L68" s="16"/>
      <c r="M68" s="16"/>
      <c r="N68" s="16"/>
      <c r="O68" s="16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99"/>
      <c r="AD68" s="99"/>
      <c r="AE68" s="99"/>
      <c r="AF68" s="99"/>
    </row>
    <row r="69" spans="2:32" ht="24" customHeight="1" x14ac:dyDescent="0.2">
      <c r="B69" s="19" t="s">
        <v>93</v>
      </c>
      <c r="C69" s="20" t="s">
        <v>94</v>
      </c>
      <c r="D69" s="79">
        <f t="shared" si="37"/>
        <v>0</v>
      </c>
      <c r="E69" s="16">
        <v>0</v>
      </c>
      <c r="F69" s="86"/>
      <c r="G69" s="79">
        <f>SUM(H69:O69)</f>
        <v>0</v>
      </c>
      <c r="H69" s="16">
        <v>0</v>
      </c>
      <c r="I69" s="16"/>
      <c r="J69" s="16"/>
      <c r="K69" s="16"/>
      <c r="L69" s="16"/>
      <c r="M69" s="16"/>
      <c r="N69" s="16"/>
      <c r="O69" s="16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99"/>
      <c r="AD69" s="99"/>
      <c r="AE69" s="99"/>
      <c r="AF69" s="99"/>
    </row>
    <row r="70" spans="2:32" s="161" customFormat="1" ht="24" customHeight="1" x14ac:dyDescent="0.2">
      <c r="B70" s="54">
        <v>38</v>
      </c>
      <c r="C70" s="55" t="s">
        <v>127</v>
      </c>
      <c r="D70" s="179">
        <f>D71+D75+D79</f>
        <v>32230</v>
      </c>
      <c r="E70" s="179">
        <f>E71+E75+E79</f>
        <v>0</v>
      </c>
      <c r="F70" s="179">
        <f>F71+F75+F79</f>
        <v>0</v>
      </c>
      <c r="G70" s="17">
        <f>G71+G75+G79</f>
        <v>32230</v>
      </c>
      <c r="H70" s="179">
        <f>H71+H75+H79</f>
        <v>32230</v>
      </c>
      <c r="I70" s="179">
        <f t="shared" ref="I70:O70" si="38">I71+I75+I79</f>
        <v>0</v>
      </c>
      <c r="J70" s="179">
        <f t="shared" si="38"/>
        <v>0</v>
      </c>
      <c r="K70" s="179">
        <f t="shared" si="38"/>
        <v>0</v>
      </c>
      <c r="L70" s="179">
        <f t="shared" si="38"/>
        <v>0</v>
      </c>
      <c r="M70" s="179">
        <f t="shared" si="38"/>
        <v>0</v>
      </c>
      <c r="N70" s="179">
        <f t="shared" si="38"/>
        <v>0</v>
      </c>
      <c r="O70" s="179">
        <f t="shared" si="38"/>
        <v>0</v>
      </c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</row>
    <row r="71" spans="2:32" s="161" customFormat="1" ht="24" customHeight="1" x14ac:dyDescent="0.2">
      <c r="B71" s="54">
        <v>381</v>
      </c>
      <c r="C71" s="55" t="s">
        <v>2</v>
      </c>
      <c r="D71" s="179">
        <f t="shared" ref="D71:O71" si="39">SUM(D72:D74)</f>
        <v>32230</v>
      </c>
      <c r="E71" s="179">
        <f t="shared" ref="E71" si="40">SUM(E72:E74)</f>
        <v>0</v>
      </c>
      <c r="F71" s="179">
        <f t="shared" si="39"/>
        <v>0</v>
      </c>
      <c r="G71" s="17">
        <f t="shared" si="39"/>
        <v>32230</v>
      </c>
      <c r="H71" s="179">
        <f t="shared" si="39"/>
        <v>32230</v>
      </c>
      <c r="I71" s="179">
        <f t="shared" si="39"/>
        <v>0</v>
      </c>
      <c r="J71" s="179">
        <f t="shared" si="39"/>
        <v>0</v>
      </c>
      <c r="K71" s="179">
        <f t="shared" si="39"/>
        <v>0</v>
      </c>
      <c r="L71" s="179">
        <f t="shared" si="39"/>
        <v>0</v>
      </c>
      <c r="M71" s="179">
        <f t="shared" si="39"/>
        <v>0</v>
      </c>
      <c r="N71" s="179">
        <f t="shared" si="39"/>
        <v>0</v>
      </c>
      <c r="O71" s="179">
        <f t="shared" si="39"/>
        <v>0</v>
      </c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</row>
    <row r="72" spans="2:32" ht="24" customHeight="1" x14ac:dyDescent="0.2">
      <c r="B72" s="19">
        <v>3811</v>
      </c>
      <c r="C72" s="20" t="s">
        <v>43</v>
      </c>
      <c r="D72" s="79">
        <f t="shared" ref="D72:D74" si="41">SUM(E72:G72)</f>
        <v>32230</v>
      </c>
      <c r="E72" s="16">
        <v>0</v>
      </c>
      <c r="F72" s="86"/>
      <c r="G72" s="79">
        <f>SUM(H72:O72)</f>
        <v>32230</v>
      </c>
      <c r="H72" s="16">
        <v>32230</v>
      </c>
      <c r="I72" s="16"/>
      <c r="J72" s="16"/>
      <c r="K72" s="16"/>
      <c r="L72" s="16"/>
      <c r="M72" s="16"/>
      <c r="N72" s="16"/>
      <c r="O72" s="16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99"/>
      <c r="AD72" s="99"/>
      <c r="AE72" s="99"/>
      <c r="AF72" s="99"/>
    </row>
    <row r="73" spans="2:32" ht="24" customHeight="1" x14ac:dyDescent="0.2">
      <c r="B73" s="19">
        <v>3812</v>
      </c>
      <c r="C73" s="20" t="s">
        <v>95</v>
      </c>
      <c r="D73" s="79">
        <f t="shared" si="41"/>
        <v>0</v>
      </c>
      <c r="E73" s="16">
        <v>0</v>
      </c>
      <c r="F73" s="86"/>
      <c r="G73" s="79">
        <f>SUM(H73:O73)</f>
        <v>0</v>
      </c>
      <c r="H73" s="16">
        <v>0</v>
      </c>
      <c r="I73" s="16"/>
      <c r="J73" s="16"/>
      <c r="K73" s="16"/>
      <c r="L73" s="16"/>
      <c r="M73" s="16"/>
      <c r="N73" s="16"/>
      <c r="O73" s="16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99"/>
      <c r="AD73" s="99"/>
      <c r="AE73" s="99"/>
      <c r="AF73" s="99"/>
    </row>
    <row r="74" spans="2:32" ht="24" customHeight="1" x14ac:dyDescent="0.2">
      <c r="B74" s="19" t="s">
        <v>96</v>
      </c>
      <c r="C74" s="20" t="s">
        <v>97</v>
      </c>
      <c r="D74" s="79">
        <f t="shared" si="41"/>
        <v>0</v>
      </c>
      <c r="E74" s="16">
        <v>0</v>
      </c>
      <c r="F74" s="86"/>
      <c r="G74" s="79">
        <f>SUM(H74:O74)</f>
        <v>0</v>
      </c>
      <c r="H74" s="16">
        <v>0</v>
      </c>
      <c r="I74" s="16"/>
      <c r="J74" s="16"/>
      <c r="K74" s="16"/>
      <c r="L74" s="16"/>
      <c r="M74" s="16"/>
      <c r="N74" s="16"/>
      <c r="O74" s="16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99"/>
      <c r="AD74" s="99"/>
      <c r="AE74" s="99"/>
      <c r="AF74" s="99"/>
    </row>
    <row r="75" spans="2:32" s="161" customFormat="1" ht="24" customHeight="1" x14ac:dyDescent="0.2">
      <c r="B75" s="54">
        <v>382</v>
      </c>
      <c r="C75" s="55" t="s">
        <v>3</v>
      </c>
      <c r="D75" s="179">
        <f t="shared" ref="D75:O75" si="42">SUM(D76:D78)</f>
        <v>0</v>
      </c>
      <c r="E75" s="179">
        <f t="shared" ref="E75" si="43">SUM(E76:E78)</f>
        <v>0</v>
      </c>
      <c r="F75" s="179">
        <f t="shared" si="42"/>
        <v>0</v>
      </c>
      <c r="G75" s="17">
        <f t="shared" si="42"/>
        <v>0</v>
      </c>
      <c r="H75" s="179">
        <f t="shared" si="42"/>
        <v>0</v>
      </c>
      <c r="I75" s="179">
        <f t="shared" si="42"/>
        <v>0</v>
      </c>
      <c r="J75" s="179">
        <f t="shared" si="42"/>
        <v>0</v>
      </c>
      <c r="K75" s="179">
        <f t="shared" si="42"/>
        <v>0</v>
      </c>
      <c r="L75" s="179">
        <f t="shared" si="42"/>
        <v>0</v>
      </c>
      <c r="M75" s="179">
        <f t="shared" si="42"/>
        <v>0</v>
      </c>
      <c r="N75" s="179">
        <f t="shared" si="42"/>
        <v>0</v>
      </c>
      <c r="O75" s="179">
        <f t="shared" si="42"/>
        <v>0</v>
      </c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</row>
    <row r="76" spans="2:32" ht="24" customHeight="1" x14ac:dyDescent="0.2">
      <c r="B76" s="19">
        <v>3821</v>
      </c>
      <c r="C76" s="20" t="s">
        <v>98</v>
      </c>
      <c r="D76" s="79">
        <f t="shared" ref="D76:D78" si="44">SUM(E76:G76)</f>
        <v>0</v>
      </c>
      <c r="E76" s="16">
        <v>0</v>
      </c>
      <c r="F76" s="86"/>
      <c r="G76" s="79">
        <f>SUM(H76:O76)</f>
        <v>0</v>
      </c>
      <c r="H76" s="16">
        <v>0</v>
      </c>
      <c r="I76" s="16"/>
      <c r="J76" s="16"/>
      <c r="K76" s="16"/>
      <c r="L76" s="16"/>
      <c r="M76" s="16"/>
      <c r="N76" s="16"/>
      <c r="O76" s="16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99"/>
      <c r="AD76" s="99"/>
      <c r="AE76" s="99"/>
      <c r="AF76" s="99"/>
    </row>
    <row r="77" spans="2:32" ht="24" customHeight="1" x14ac:dyDescent="0.2">
      <c r="B77" s="19">
        <v>3822</v>
      </c>
      <c r="C77" s="20" t="s">
        <v>99</v>
      </c>
      <c r="D77" s="79">
        <f t="shared" si="44"/>
        <v>0</v>
      </c>
      <c r="E77" s="16">
        <v>0</v>
      </c>
      <c r="F77" s="86"/>
      <c r="G77" s="79">
        <f>SUM(H77:O77)</f>
        <v>0</v>
      </c>
      <c r="H77" s="16">
        <v>0</v>
      </c>
      <c r="I77" s="16"/>
      <c r="J77" s="16"/>
      <c r="K77" s="16"/>
      <c r="L77" s="16"/>
      <c r="M77" s="16"/>
      <c r="N77" s="16"/>
      <c r="O77" s="16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99"/>
      <c r="AD77" s="99"/>
      <c r="AE77" s="99"/>
      <c r="AF77" s="99"/>
    </row>
    <row r="78" spans="2:32" ht="24" customHeight="1" x14ac:dyDescent="0.2">
      <c r="B78" s="19" t="s">
        <v>100</v>
      </c>
      <c r="C78" s="20" t="s">
        <v>101</v>
      </c>
      <c r="D78" s="79">
        <f t="shared" si="44"/>
        <v>0</v>
      </c>
      <c r="E78" s="16">
        <v>0</v>
      </c>
      <c r="F78" s="86"/>
      <c r="G78" s="79">
        <f>SUM(H78:O78)</f>
        <v>0</v>
      </c>
      <c r="H78" s="16">
        <v>0</v>
      </c>
      <c r="I78" s="16"/>
      <c r="J78" s="16"/>
      <c r="K78" s="16"/>
      <c r="L78" s="16"/>
      <c r="M78" s="16"/>
      <c r="N78" s="16"/>
      <c r="O78" s="16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99"/>
      <c r="AD78" s="99"/>
      <c r="AE78" s="99"/>
      <c r="AF78" s="99"/>
    </row>
    <row r="79" spans="2:32" s="161" customFormat="1" ht="24" customHeight="1" x14ac:dyDescent="0.2">
      <c r="B79" s="54">
        <v>383</v>
      </c>
      <c r="C79" s="55" t="s">
        <v>128</v>
      </c>
      <c r="D79" s="179">
        <f t="shared" ref="D79:O79" si="45">SUM(D80:D83)</f>
        <v>0</v>
      </c>
      <c r="E79" s="179">
        <f t="shared" ref="E79" si="46">SUM(E80:E83)</f>
        <v>0</v>
      </c>
      <c r="F79" s="179">
        <f t="shared" si="45"/>
        <v>0</v>
      </c>
      <c r="G79" s="17">
        <f t="shared" si="45"/>
        <v>0</v>
      </c>
      <c r="H79" s="179">
        <f t="shared" si="45"/>
        <v>0</v>
      </c>
      <c r="I79" s="179">
        <f t="shared" si="45"/>
        <v>0</v>
      </c>
      <c r="J79" s="179">
        <f t="shared" si="45"/>
        <v>0</v>
      </c>
      <c r="K79" s="179">
        <f t="shared" si="45"/>
        <v>0</v>
      </c>
      <c r="L79" s="179">
        <f t="shared" si="45"/>
        <v>0</v>
      </c>
      <c r="M79" s="179">
        <f t="shared" si="45"/>
        <v>0</v>
      </c>
      <c r="N79" s="179">
        <f t="shared" si="45"/>
        <v>0</v>
      </c>
      <c r="O79" s="179">
        <f t="shared" si="45"/>
        <v>0</v>
      </c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</row>
    <row r="80" spans="2:32" ht="24" customHeight="1" x14ac:dyDescent="0.2">
      <c r="B80" s="19">
        <v>3831</v>
      </c>
      <c r="C80" s="20" t="s">
        <v>102</v>
      </c>
      <c r="D80" s="79">
        <f t="shared" ref="D80:D83" si="47">SUM(E80:G80)</f>
        <v>0</v>
      </c>
      <c r="E80" s="16">
        <v>0</v>
      </c>
      <c r="F80" s="86"/>
      <c r="G80" s="79">
        <f>SUM(H80:O80)</f>
        <v>0</v>
      </c>
      <c r="H80" s="16">
        <v>0</v>
      </c>
      <c r="I80" s="16"/>
      <c r="J80" s="16"/>
      <c r="K80" s="16"/>
      <c r="L80" s="16"/>
      <c r="M80" s="16"/>
      <c r="N80" s="16"/>
      <c r="O80" s="16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99"/>
      <c r="AD80" s="99"/>
      <c r="AE80" s="99"/>
      <c r="AF80" s="99"/>
    </row>
    <row r="81" spans="1:33" ht="24" customHeight="1" x14ac:dyDescent="0.2">
      <c r="B81" s="19">
        <v>3833</v>
      </c>
      <c r="C81" s="20" t="s">
        <v>103</v>
      </c>
      <c r="D81" s="79">
        <f t="shared" si="47"/>
        <v>0</v>
      </c>
      <c r="E81" s="16">
        <v>0</v>
      </c>
      <c r="F81" s="86"/>
      <c r="G81" s="79">
        <f>SUM(H81:O81)</f>
        <v>0</v>
      </c>
      <c r="H81" s="16">
        <v>0</v>
      </c>
      <c r="I81" s="16"/>
      <c r="J81" s="16"/>
      <c r="K81" s="16"/>
      <c r="L81" s="16"/>
      <c r="M81" s="16"/>
      <c r="N81" s="16"/>
      <c r="O81" s="16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99"/>
      <c r="AD81" s="99"/>
      <c r="AE81" s="99"/>
      <c r="AF81" s="99"/>
      <c r="AG81" s="18"/>
    </row>
    <row r="82" spans="1:33" ht="24" customHeight="1" x14ac:dyDescent="0.2">
      <c r="B82" s="19">
        <v>3834</v>
      </c>
      <c r="C82" s="20" t="s">
        <v>48</v>
      </c>
      <c r="D82" s="79">
        <f t="shared" si="47"/>
        <v>0</v>
      </c>
      <c r="E82" s="16">
        <v>0</v>
      </c>
      <c r="F82" s="86"/>
      <c r="G82" s="79">
        <f>SUM(H82:O82)</f>
        <v>0</v>
      </c>
      <c r="H82" s="16">
        <v>0</v>
      </c>
      <c r="I82" s="16"/>
      <c r="J82" s="16"/>
      <c r="K82" s="16"/>
      <c r="L82" s="16"/>
      <c r="M82" s="16"/>
      <c r="N82" s="16"/>
      <c r="O82" s="16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99"/>
      <c r="AD82" s="99"/>
      <c r="AE82" s="99"/>
      <c r="AF82" s="99"/>
    </row>
    <row r="83" spans="1:33" ht="24" customHeight="1" thickBot="1" x14ac:dyDescent="0.25">
      <c r="B83" s="22" t="s">
        <v>104</v>
      </c>
      <c r="C83" s="23" t="s">
        <v>49</v>
      </c>
      <c r="D83" s="79">
        <f t="shared" si="47"/>
        <v>0</v>
      </c>
      <c r="E83" s="16">
        <v>0</v>
      </c>
      <c r="F83" s="87"/>
      <c r="G83" s="82">
        <f>SUM(H83:O83)</f>
        <v>0</v>
      </c>
      <c r="H83" s="16">
        <v>0</v>
      </c>
      <c r="I83" s="16"/>
      <c r="J83" s="16"/>
      <c r="K83" s="16"/>
      <c r="L83" s="16"/>
      <c r="M83" s="16"/>
      <c r="N83" s="16"/>
      <c r="O83" s="16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99"/>
      <c r="AD83" s="99"/>
      <c r="AE83" s="99"/>
      <c r="AF83" s="99"/>
    </row>
    <row r="84" spans="1:33" s="156" customFormat="1" ht="27.75" customHeight="1" thickTop="1" x14ac:dyDescent="0.2">
      <c r="A84" s="216" t="s">
        <v>180</v>
      </c>
      <c r="B84" s="217"/>
      <c r="C84" s="217"/>
      <c r="D84" s="177">
        <f>D85+D90+D109+D112</f>
        <v>4896</v>
      </c>
      <c r="E84" s="177">
        <f t="shared" ref="E84" si="48">E85+E90+E109+E112</f>
        <v>0</v>
      </c>
      <c r="F84" s="177">
        <f t="shared" ref="F84:O84" si="49">F85+F90+F109+F112</f>
        <v>0</v>
      </c>
      <c r="G84" s="177">
        <f t="shared" si="49"/>
        <v>4896</v>
      </c>
      <c r="H84" s="177">
        <f t="shared" si="49"/>
        <v>4896</v>
      </c>
      <c r="I84" s="177">
        <f t="shared" si="49"/>
        <v>0</v>
      </c>
      <c r="J84" s="177">
        <f t="shared" si="49"/>
        <v>0</v>
      </c>
      <c r="K84" s="177">
        <f t="shared" si="49"/>
        <v>0</v>
      </c>
      <c r="L84" s="177">
        <f t="shared" si="49"/>
        <v>0</v>
      </c>
      <c r="M84" s="177">
        <f t="shared" si="49"/>
        <v>0</v>
      </c>
      <c r="N84" s="177">
        <f t="shared" si="49"/>
        <v>0</v>
      </c>
      <c r="O84" s="177">
        <f t="shared" si="49"/>
        <v>0</v>
      </c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</row>
    <row r="85" spans="1:33" s="161" customFormat="1" ht="24" customHeight="1" x14ac:dyDescent="0.2">
      <c r="B85" s="54">
        <v>41</v>
      </c>
      <c r="C85" s="55" t="s">
        <v>129</v>
      </c>
      <c r="D85" s="179">
        <f>D86</f>
        <v>0</v>
      </c>
      <c r="E85" s="179">
        <f>E86</f>
        <v>0</v>
      </c>
      <c r="F85" s="179">
        <f>F86</f>
        <v>0</v>
      </c>
      <c r="G85" s="17">
        <f>G86</f>
        <v>0</v>
      </c>
      <c r="H85" s="179">
        <f>H86</f>
        <v>0</v>
      </c>
      <c r="I85" s="179">
        <f t="shared" ref="I85:O85" si="50">I86</f>
        <v>0</v>
      </c>
      <c r="J85" s="179">
        <f t="shared" si="50"/>
        <v>0</v>
      </c>
      <c r="K85" s="179">
        <f t="shared" si="50"/>
        <v>0</v>
      </c>
      <c r="L85" s="179">
        <f t="shared" si="50"/>
        <v>0</v>
      </c>
      <c r="M85" s="179">
        <f t="shared" si="50"/>
        <v>0</v>
      </c>
      <c r="N85" s="179">
        <f t="shared" si="50"/>
        <v>0</v>
      </c>
      <c r="O85" s="179">
        <f t="shared" si="50"/>
        <v>0</v>
      </c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1"/>
    </row>
    <row r="86" spans="1:33" s="161" customFormat="1" ht="24" customHeight="1" x14ac:dyDescent="0.2">
      <c r="B86" s="54">
        <v>412</v>
      </c>
      <c r="C86" s="55" t="s">
        <v>130</v>
      </c>
      <c r="D86" s="179">
        <f t="shared" ref="D86:O86" si="51">SUM(D87:D89)</f>
        <v>0</v>
      </c>
      <c r="E86" s="179">
        <f t="shared" ref="E86" si="52">SUM(E87:E89)</f>
        <v>0</v>
      </c>
      <c r="F86" s="179">
        <f t="shared" si="51"/>
        <v>0</v>
      </c>
      <c r="G86" s="17">
        <f t="shared" si="51"/>
        <v>0</v>
      </c>
      <c r="H86" s="179">
        <f t="shared" si="51"/>
        <v>0</v>
      </c>
      <c r="I86" s="179">
        <f t="shared" si="51"/>
        <v>0</v>
      </c>
      <c r="J86" s="179">
        <f t="shared" si="51"/>
        <v>0</v>
      </c>
      <c r="K86" s="179">
        <f t="shared" si="51"/>
        <v>0</v>
      </c>
      <c r="L86" s="179">
        <f t="shared" si="51"/>
        <v>0</v>
      </c>
      <c r="M86" s="179">
        <f t="shared" si="51"/>
        <v>0</v>
      </c>
      <c r="N86" s="179">
        <f t="shared" si="51"/>
        <v>0</v>
      </c>
      <c r="O86" s="179">
        <f t="shared" si="51"/>
        <v>0</v>
      </c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</row>
    <row r="87" spans="1:33" ht="24" customHeight="1" x14ac:dyDescent="0.2">
      <c r="B87" s="19">
        <v>4123</v>
      </c>
      <c r="C87" s="20" t="s">
        <v>105</v>
      </c>
      <c r="D87" s="79">
        <f t="shared" ref="D87:D89" si="53">SUM(E87:G87)</f>
        <v>0</v>
      </c>
      <c r="E87" s="86"/>
      <c r="F87" s="86"/>
      <c r="G87" s="79">
        <f t="shared" ref="G87:G89" si="54">SUM(H87:O87)</f>
        <v>0</v>
      </c>
      <c r="H87" s="16">
        <v>0</v>
      </c>
      <c r="I87" s="16"/>
      <c r="J87" s="16"/>
      <c r="K87" s="16"/>
      <c r="L87" s="16"/>
      <c r="M87" s="16"/>
      <c r="N87" s="16"/>
      <c r="O87" s="16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99"/>
      <c r="AD87" s="99"/>
      <c r="AE87" s="99"/>
      <c r="AF87" s="99"/>
      <c r="AG87" s="18"/>
    </row>
    <row r="88" spans="1:33" ht="24" customHeight="1" x14ac:dyDescent="0.2">
      <c r="B88" s="19">
        <v>4124</v>
      </c>
      <c r="C88" s="20" t="s">
        <v>46</v>
      </c>
      <c r="D88" s="79">
        <f t="shared" si="53"/>
        <v>0</v>
      </c>
      <c r="E88" s="86"/>
      <c r="F88" s="86"/>
      <c r="G88" s="79">
        <f t="shared" si="54"/>
        <v>0</v>
      </c>
      <c r="H88" s="16">
        <v>0</v>
      </c>
      <c r="I88" s="16"/>
      <c r="J88" s="16"/>
      <c r="K88" s="16"/>
      <c r="L88" s="16"/>
      <c r="M88" s="16"/>
      <c r="N88" s="16"/>
      <c r="O88" s="16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99"/>
      <c r="AD88" s="99"/>
      <c r="AE88" s="99"/>
      <c r="AF88" s="99"/>
    </row>
    <row r="89" spans="1:33" ht="24" customHeight="1" x14ac:dyDescent="0.2">
      <c r="B89" s="19">
        <v>4126</v>
      </c>
      <c r="C89" s="20" t="s">
        <v>106</v>
      </c>
      <c r="D89" s="79">
        <f t="shared" si="53"/>
        <v>0</v>
      </c>
      <c r="E89" s="86"/>
      <c r="F89" s="86"/>
      <c r="G89" s="79">
        <f t="shared" si="54"/>
        <v>0</v>
      </c>
      <c r="H89" s="16">
        <v>0</v>
      </c>
      <c r="I89" s="16"/>
      <c r="J89" s="16"/>
      <c r="K89" s="16"/>
      <c r="L89" s="16"/>
      <c r="M89" s="16"/>
      <c r="N89" s="16"/>
      <c r="O89" s="16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99"/>
      <c r="AD89" s="99"/>
      <c r="AE89" s="99"/>
      <c r="AF89" s="99"/>
    </row>
    <row r="90" spans="1:33" s="161" customFormat="1" ht="24" customHeight="1" x14ac:dyDescent="0.2">
      <c r="B90" s="54">
        <v>42</v>
      </c>
      <c r="C90" s="55" t="s">
        <v>131</v>
      </c>
      <c r="D90" s="179">
        <f>D91+D95+D103+D105+D107</f>
        <v>4896</v>
      </c>
      <c r="E90" s="179">
        <f>E91+E95+E103+E105+E107</f>
        <v>0</v>
      </c>
      <c r="F90" s="179">
        <f>F91+F95+F103+F105+F107</f>
        <v>0</v>
      </c>
      <c r="G90" s="17">
        <f>G91+G95+G103+G105+G107</f>
        <v>4896</v>
      </c>
      <c r="H90" s="179">
        <f>H91+H95+H103+H105+H107</f>
        <v>4896</v>
      </c>
      <c r="I90" s="179">
        <f t="shared" ref="I90:O90" si="55">I91+I95+I103+I105+I107</f>
        <v>0</v>
      </c>
      <c r="J90" s="179">
        <f t="shared" si="55"/>
        <v>0</v>
      </c>
      <c r="K90" s="179">
        <f t="shared" si="55"/>
        <v>0</v>
      </c>
      <c r="L90" s="179">
        <f t="shared" si="55"/>
        <v>0</v>
      </c>
      <c r="M90" s="179">
        <f t="shared" si="55"/>
        <v>0</v>
      </c>
      <c r="N90" s="179">
        <f t="shared" si="55"/>
        <v>0</v>
      </c>
      <c r="O90" s="179">
        <f t="shared" si="55"/>
        <v>0</v>
      </c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</row>
    <row r="91" spans="1:33" s="161" customFormat="1" ht="24" customHeight="1" x14ac:dyDescent="0.2">
      <c r="B91" s="54">
        <v>421</v>
      </c>
      <c r="C91" s="55" t="s">
        <v>132</v>
      </c>
      <c r="D91" s="179">
        <f>SUM(D92:D94)</f>
        <v>0</v>
      </c>
      <c r="E91" s="179">
        <f>SUM(E92:E94)</f>
        <v>0</v>
      </c>
      <c r="F91" s="179">
        <f>SUM(F92:F94)</f>
        <v>0</v>
      </c>
      <c r="G91" s="17">
        <f>SUM(G92:G94)</f>
        <v>0</v>
      </c>
      <c r="H91" s="179">
        <f>SUM(H92:H94)</f>
        <v>0</v>
      </c>
      <c r="I91" s="179">
        <f t="shared" ref="I91:O91" si="56">SUM(I92:I94)</f>
        <v>0</v>
      </c>
      <c r="J91" s="179">
        <f t="shared" si="56"/>
        <v>0</v>
      </c>
      <c r="K91" s="179">
        <f t="shared" si="56"/>
        <v>0</v>
      </c>
      <c r="L91" s="179">
        <f t="shared" si="56"/>
        <v>0</v>
      </c>
      <c r="M91" s="179">
        <f t="shared" si="56"/>
        <v>0</v>
      </c>
      <c r="N91" s="179">
        <f t="shared" si="56"/>
        <v>0</v>
      </c>
      <c r="O91" s="179">
        <f t="shared" si="56"/>
        <v>0</v>
      </c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</row>
    <row r="92" spans="1:33" ht="24" customHeight="1" x14ac:dyDescent="0.2">
      <c r="B92" s="19">
        <v>4211</v>
      </c>
      <c r="C92" s="20" t="s">
        <v>4</v>
      </c>
      <c r="D92" s="79">
        <f t="shared" ref="D92:D94" si="57">SUM(E92:G92)</f>
        <v>0</v>
      </c>
      <c r="E92" s="86"/>
      <c r="F92" s="86"/>
      <c r="G92" s="79">
        <f>SUM(H92:O92)</f>
        <v>0</v>
      </c>
      <c r="H92" s="16">
        <v>0</v>
      </c>
      <c r="I92" s="16"/>
      <c r="J92" s="16"/>
      <c r="K92" s="16"/>
      <c r="L92" s="16"/>
      <c r="M92" s="16"/>
      <c r="N92" s="16"/>
      <c r="O92" s="16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99"/>
      <c r="AD92" s="99"/>
      <c r="AE92" s="99"/>
      <c r="AF92" s="99"/>
    </row>
    <row r="93" spans="1:33" ht="24" customHeight="1" x14ac:dyDescent="0.2">
      <c r="B93" s="19">
        <v>4212</v>
      </c>
      <c r="C93" s="20" t="s">
        <v>5</v>
      </c>
      <c r="D93" s="79">
        <f t="shared" si="57"/>
        <v>0</v>
      </c>
      <c r="E93" s="86"/>
      <c r="F93" s="86"/>
      <c r="G93" s="79">
        <f>SUM(H93:O93)</f>
        <v>0</v>
      </c>
      <c r="H93" s="16">
        <v>0</v>
      </c>
      <c r="I93" s="16"/>
      <c r="J93" s="16"/>
      <c r="K93" s="16"/>
      <c r="L93" s="16"/>
      <c r="M93" s="16"/>
      <c r="N93" s="16"/>
      <c r="O93" s="16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99"/>
      <c r="AD93" s="99"/>
      <c r="AE93" s="99"/>
      <c r="AF93" s="99"/>
    </row>
    <row r="94" spans="1:33" ht="24" customHeight="1" x14ac:dyDescent="0.2">
      <c r="B94" s="19">
        <v>4214</v>
      </c>
      <c r="C94" s="20" t="s">
        <v>6</v>
      </c>
      <c r="D94" s="79">
        <f t="shared" si="57"/>
        <v>0</v>
      </c>
      <c r="E94" s="86"/>
      <c r="F94" s="86"/>
      <c r="G94" s="79">
        <f>SUM(H94:O94)</f>
        <v>0</v>
      </c>
      <c r="H94" s="16">
        <v>0</v>
      </c>
      <c r="I94" s="16"/>
      <c r="J94" s="16"/>
      <c r="K94" s="16"/>
      <c r="L94" s="16"/>
      <c r="M94" s="16"/>
      <c r="N94" s="16"/>
      <c r="O94" s="16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99"/>
      <c r="AD94" s="99"/>
      <c r="AE94" s="99"/>
      <c r="AF94" s="99"/>
    </row>
    <row r="95" spans="1:33" s="161" customFormat="1" ht="24" customHeight="1" x14ac:dyDescent="0.2">
      <c r="B95" s="54">
        <v>422</v>
      </c>
      <c r="C95" s="55" t="s">
        <v>133</v>
      </c>
      <c r="D95" s="179">
        <f>SUM(D96:D102)</f>
        <v>3296</v>
      </c>
      <c r="E95" s="179">
        <f>SUM(E96:E102)</f>
        <v>0</v>
      </c>
      <c r="F95" s="179">
        <f>SUM(F96:F102)</f>
        <v>0</v>
      </c>
      <c r="G95" s="17">
        <f>SUM(G96:G102)</f>
        <v>3296</v>
      </c>
      <c r="H95" s="179">
        <f>SUM(H96:H102)</f>
        <v>3296</v>
      </c>
      <c r="I95" s="179">
        <f t="shared" ref="I95:O95" si="58">SUM(I96:I102)</f>
        <v>0</v>
      </c>
      <c r="J95" s="179">
        <f t="shared" si="58"/>
        <v>0</v>
      </c>
      <c r="K95" s="179">
        <f t="shared" si="58"/>
        <v>0</v>
      </c>
      <c r="L95" s="179">
        <f t="shared" si="58"/>
        <v>0</v>
      </c>
      <c r="M95" s="179">
        <f t="shared" si="58"/>
        <v>0</v>
      </c>
      <c r="N95" s="179">
        <f t="shared" si="58"/>
        <v>0</v>
      </c>
      <c r="O95" s="179">
        <f t="shared" si="58"/>
        <v>0</v>
      </c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</row>
    <row r="96" spans="1:33" ht="24" customHeight="1" x14ac:dyDescent="0.2">
      <c r="B96" s="19">
        <v>4221</v>
      </c>
      <c r="C96" s="20" t="s">
        <v>7</v>
      </c>
      <c r="D96" s="79">
        <f t="shared" ref="D96:D102" si="59">SUM(E96:G96)</f>
        <v>0</v>
      </c>
      <c r="E96" s="86"/>
      <c r="F96" s="86"/>
      <c r="G96" s="79">
        <f t="shared" ref="G96:G102" si="60">SUM(H96:O96)</f>
        <v>0</v>
      </c>
      <c r="H96" s="16">
        <v>0</v>
      </c>
      <c r="I96" s="16"/>
      <c r="J96" s="16"/>
      <c r="K96" s="16"/>
      <c r="L96" s="16"/>
      <c r="M96" s="16"/>
      <c r="N96" s="16"/>
      <c r="O96" s="16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99"/>
      <c r="AD96" s="99"/>
      <c r="AE96" s="99"/>
      <c r="AF96" s="99"/>
    </row>
    <row r="97" spans="2:32" ht="24" customHeight="1" x14ac:dyDescent="0.2">
      <c r="B97" s="19">
        <v>4222</v>
      </c>
      <c r="C97" s="20" t="s">
        <v>47</v>
      </c>
      <c r="D97" s="79">
        <f t="shared" si="59"/>
        <v>0</v>
      </c>
      <c r="E97" s="86"/>
      <c r="F97" s="86"/>
      <c r="G97" s="79">
        <f t="shared" si="60"/>
        <v>0</v>
      </c>
      <c r="H97" s="16">
        <v>0</v>
      </c>
      <c r="I97" s="16"/>
      <c r="J97" s="16"/>
      <c r="K97" s="16"/>
      <c r="L97" s="16"/>
      <c r="M97" s="16"/>
      <c r="N97" s="16"/>
      <c r="O97" s="16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99"/>
      <c r="AD97" s="99"/>
      <c r="AE97" s="99"/>
      <c r="AF97" s="99"/>
    </row>
    <row r="98" spans="2:32" ht="24" customHeight="1" x14ac:dyDescent="0.2">
      <c r="B98" s="19">
        <v>4223</v>
      </c>
      <c r="C98" s="20" t="s">
        <v>8</v>
      </c>
      <c r="D98" s="79">
        <f t="shared" si="59"/>
        <v>0</v>
      </c>
      <c r="E98" s="86"/>
      <c r="F98" s="86"/>
      <c r="G98" s="79">
        <f t="shared" si="60"/>
        <v>0</v>
      </c>
      <c r="H98" s="16">
        <v>0</v>
      </c>
      <c r="I98" s="16"/>
      <c r="J98" s="16"/>
      <c r="K98" s="16"/>
      <c r="L98" s="16"/>
      <c r="M98" s="16"/>
      <c r="N98" s="16"/>
      <c r="O98" s="16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99"/>
      <c r="AD98" s="99"/>
      <c r="AE98" s="99"/>
      <c r="AF98" s="99"/>
    </row>
    <row r="99" spans="2:32" ht="24" customHeight="1" x14ac:dyDescent="0.2">
      <c r="B99" s="19">
        <v>4224</v>
      </c>
      <c r="C99" s="20" t="s">
        <v>9</v>
      </c>
      <c r="D99" s="79">
        <f t="shared" si="59"/>
        <v>0</v>
      </c>
      <c r="E99" s="86"/>
      <c r="F99" s="86"/>
      <c r="G99" s="79">
        <f t="shared" si="60"/>
        <v>0</v>
      </c>
      <c r="H99" s="16">
        <v>0</v>
      </c>
      <c r="I99" s="16"/>
      <c r="J99" s="16"/>
      <c r="K99" s="16"/>
      <c r="L99" s="16"/>
      <c r="M99" s="16"/>
      <c r="N99" s="16"/>
      <c r="O99" s="16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99"/>
      <c r="AD99" s="99"/>
      <c r="AE99" s="99"/>
      <c r="AF99" s="99"/>
    </row>
    <row r="100" spans="2:32" ht="24" customHeight="1" x14ac:dyDescent="0.2">
      <c r="B100" s="19">
        <v>4225</v>
      </c>
      <c r="C100" s="20" t="s">
        <v>10</v>
      </c>
      <c r="D100" s="79">
        <f t="shared" si="59"/>
        <v>0</v>
      </c>
      <c r="E100" s="86"/>
      <c r="F100" s="86"/>
      <c r="G100" s="79">
        <f t="shared" si="60"/>
        <v>0</v>
      </c>
      <c r="H100" s="16">
        <v>0</v>
      </c>
      <c r="I100" s="16"/>
      <c r="J100" s="16"/>
      <c r="K100" s="16"/>
      <c r="L100" s="16"/>
      <c r="M100" s="16"/>
      <c r="N100" s="16"/>
      <c r="O100" s="16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99"/>
      <c r="AD100" s="99"/>
      <c r="AE100" s="99"/>
      <c r="AF100" s="99"/>
    </row>
    <row r="101" spans="2:32" ht="24" customHeight="1" x14ac:dyDescent="0.2">
      <c r="B101" s="19">
        <v>4226</v>
      </c>
      <c r="C101" s="20" t="s">
        <v>11</v>
      </c>
      <c r="D101" s="79">
        <f t="shared" si="59"/>
        <v>3296</v>
      </c>
      <c r="E101" s="86"/>
      <c r="F101" s="86"/>
      <c r="G101" s="79">
        <f t="shared" si="60"/>
        <v>3296</v>
      </c>
      <c r="H101" s="16">
        <v>3296</v>
      </c>
      <c r="I101" s="16"/>
      <c r="J101" s="16"/>
      <c r="K101" s="16"/>
      <c r="L101" s="16"/>
      <c r="M101" s="16"/>
      <c r="N101" s="16"/>
      <c r="O101" s="16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99"/>
      <c r="AD101" s="99"/>
      <c r="AE101" s="99"/>
      <c r="AF101" s="99"/>
    </row>
    <row r="102" spans="2:32" ht="24" customHeight="1" x14ac:dyDescent="0.2">
      <c r="B102" s="19">
        <v>4227</v>
      </c>
      <c r="C102" s="21" t="s">
        <v>12</v>
      </c>
      <c r="D102" s="79">
        <f t="shared" si="59"/>
        <v>0</v>
      </c>
      <c r="E102" s="86"/>
      <c r="F102" s="86"/>
      <c r="G102" s="79">
        <f t="shared" si="60"/>
        <v>0</v>
      </c>
      <c r="H102" s="16">
        <v>0</v>
      </c>
      <c r="I102" s="16"/>
      <c r="J102" s="16"/>
      <c r="K102" s="16"/>
      <c r="L102" s="16"/>
      <c r="M102" s="16"/>
      <c r="N102" s="16"/>
      <c r="O102" s="16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99"/>
      <c r="AD102" s="99"/>
      <c r="AE102" s="99"/>
      <c r="AF102" s="99"/>
    </row>
    <row r="103" spans="2:32" s="161" customFormat="1" ht="24" customHeight="1" x14ac:dyDescent="0.2">
      <c r="B103" s="54">
        <v>423</v>
      </c>
      <c r="C103" s="55" t="s">
        <v>134</v>
      </c>
      <c r="D103" s="179">
        <f>SUM(D104)</f>
        <v>0</v>
      </c>
      <c r="E103" s="179">
        <f>E104</f>
        <v>0</v>
      </c>
      <c r="F103" s="179">
        <f>F104</f>
        <v>0</v>
      </c>
      <c r="G103" s="17">
        <f>SUM(G104)</f>
        <v>0</v>
      </c>
      <c r="H103" s="179">
        <f>H104</f>
        <v>0</v>
      </c>
      <c r="I103" s="179">
        <f t="shared" ref="I103:O103" si="61">I104</f>
        <v>0</v>
      </c>
      <c r="J103" s="179">
        <f t="shared" si="61"/>
        <v>0</v>
      </c>
      <c r="K103" s="179">
        <f t="shared" si="61"/>
        <v>0</v>
      </c>
      <c r="L103" s="179">
        <f t="shared" si="61"/>
        <v>0</v>
      </c>
      <c r="M103" s="179">
        <f t="shared" si="61"/>
        <v>0</v>
      </c>
      <c r="N103" s="179">
        <f t="shared" si="61"/>
        <v>0</v>
      </c>
      <c r="O103" s="179">
        <f t="shared" si="61"/>
        <v>0</v>
      </c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</row>
    <row r="104" spans="2:32" ht="24" customHeight="1" x14ac:dyDescent="0.2">
      <c r="B104" s="19">
        <v>4231</v>
      </c>
      <c r="C104" s="20" t="s">
        <v>13</v>
      </c>
      <c r="D104" s="79">
        <f t="shared" ref="D104" si="62">SUM(E104:G104)</f>
        <v>0</v>
      </c>
      <c r="E104" s="86"/>
      <c r="F104" s="86"/>
      <c r="G104" s="79">
        <f>SUM(H104:O104)</f>
        <v>0</v>
      </c>
      <c r="H104" s="16">
        <v>0</v>
      </c>
      <c r="I104" s="16"/>
      <c r="J104" s="16"/>
      <c r="K104" s="16"/>
      <c r="L104" s="16"/>
      <c r="M104" s="16"/>
      <c r="N104" s="16"/>
      <c r="O104" s="16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99"/>
      <c r="AD104" s="99"/>
      <c r="AE104" s="99"/>
      <c r="AF104" s="99"/>
    </row>
    <row r="105" spans="2:32" s="161" customFormat="1" ht="24" customHeight="1" x14ac:dyDescent="0.2">
      <c r="B105" s="54">
        <v>424</v>
      </c>
      <c r="C105" s="55" t="s">
        <v>135</v>
      </c>
      <c r="D105" s="179">
        <f>SUM(D106)</f>
        <v>1600</v>
      </c>
      <c r="E105" s="179">
        <f>E106</f>
        <v>0</v>
      </c>
      <c r="F105" s="179">
        <f>F106</f>
        <v>0</v>
      </c>
      <c r="G105" s="17">
        <f>SUM(G106)</f>
        <v>1600</v>
      </c>
      <c r="H105" s="179">
        <f>H106</f>
        <v>1600</v>
      </c>
      <c r="I105" s="179">
        <f t="shared" ref="I105:O105" si="63">I106</f>
        <v>0</v>
      </c>
      <c r="J105" s="179">
        <f t="shared" si="63"/>
        <v>0</v>
      </c>
      <c r="K105" s="179">
        <f t="shared" si="63"/>
        <v>0</v>
      </c>
      <c r="L105" s="179">
        <f t="shared" si="63"/>
        <v>0</v>
      </c>
      <c r="M105" s="179">
        <f t="shared" si="63"/>
        <v>0</v>
      </c>
      <c r="N105" s="179">
        <f t="shared" si="63"/>
        <v>0</v>
      </c>
      <c r="O105" s="179">
        <f t="shared" si="63"/>
        <v>0</v>
      </c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</row>
    <row r="106" spans="2:32" ht="24" customHeight="1" x14ac:dyDescent="0.2">
      <c r="B106" s="19">
        <v>4241</v>
      </c>
      <c r="C106" s="20" t="s">
        <v>107</v>
      </c>
      <c r="D106" s="79">
        <f t="shared" ref="D106" si="64">SUM(E106:G106)</f>
        <v>1600</v>
      </c>
      <c r="E106" s="86"/>
      <c r="F106" s="86"/>
      <c r="G106" s="79">
        <f>SUM(H106:O106)</f>
        <v>1600</v>
      </c>
      <c r="H106" s="16">
        <v>1600</v>
      </c>
      <c r="I106" s="16"/>
      <c r="J106" s="16"/>
      <c r="K106" s="16"/>
      <c r="L106" s="16"/>
      <c r="M106" s="16"/>
      <c r="N106" s="16"/>
      <c r="O106" s="16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99"/>
      <c r="AD106" s="99"/>
      <c r="AE106" s="99"/>
      <c r="AF106" s="99"/>
    </row>
    <row r="107" spans="2:32" s="161" customFormat="1" ht="24" customHeight="1" x14ac:dyDescent="0.2">
      <c r="B107" s="54">
        <v>426</v>
      </c>
      <c r="C107" s="55" t="s">
        <v>136</v>
      </c>
      <c r="D107" s="179">
        <f>SUM(D108)</f>
        <v>0</v>
      </c>
      <c r="E107" s="179">
        <f>SUM(E108)</f>
        <v>0</v>
      </c>
      <c r="F107" s="179">
        <f>SUM(F108)</f>
        <v>0</v>
      </c>
      <c r="G107" s="17">
        <f>SUM(G108)</f>
        <v>0</v>
      </c>
      <c r="H107" s="179">
        <f>SUM(H108)</f>
        <v>0</v>
      </c>
      <c r="I107" s="179">
        <f t="shared" ref="I107:O107" si="65">SUM(I108)</f>
        <v>0</v>
      </c>
      <c r="J107" s="179">
        <f t="shared" si="65"/>
        <v>0</v>
      </c>
      <c r="K107" s="179">
        <f t="shared" si="65"/>
        <v>0</v>
      </c>
      <c r="L107" s="179">
        <f t="shared" si="65"/>
        <v>0</v>
      </c>
      <c r="M107" s="179">
        <f t="shared" si="65"/>
        <v>0</v>
      </c>
      <c r="N107" s="179">
        <f t="shared" si="65"/>
        <v>0</v>
      </c>
      <c r="O107" s="179">
        <f t="shared" si="65"/>
        <v>0</v>
      </c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</row>
    <row r="108" spans="2:32" ht="24" customHeight="1" x14ac:dyDescent="0.2">
      <c r="B108" s="19">
        <v>4262</v>
      </c>
      <c r="C108" s="20" t="s">
        <v>14</v>
      </c>
      <c r="D108" s="79">
        <f t="shared" ref="D108" si="66">SUM(E108:G108)</f>
        <v>0</v>
      </c>
      <c r="E108" s="86"/>
      <c r="F108" s="86"/>
      <c r="G108" s="79">
        <f>SUM(H108:O108)</f>
        <v>0</v>
      </c>
      <c r="H108" s="16">
        <v>0</v>
      </c>
      <c r="I108" s="16"/>
      <c r="J108" s="16"/>
      <c r="K108" s="16"/>
      <c r="L108" s="16"/>
      <c r="M108" s="16"/>
      <c r="N108" s="16"/>
      <c r="O108" s="16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99"/>
      <c r="AD108" s="99"/>
      <c r="AE108" s="99"/>
      <c r="AF108" s="99"/>
    </row>
    <row r="109" spans="2:32" s="161" customFormat="1" ht="24" customHeight="1" x14ac:dyDescent="0.2">
      <c r="B109" s="54">
        <v>43</v>
      </c>
      <c r="C109" s="55" t="s">
        <v>137</v>
      </c>
      <c r="D109" s="179">
        <f>D110</f>
        <v>0</v>
      </c>
      <c r="E109" s="179">
        <f>E110</f>
        <v>0</v>
      </c>
      <c r="F109" s="179">
        <f>F110</f>
        <v>0</v>
      </c>
      <c r="G109" s="17">
        <f>G110</f>
        <v>0</v>
      </c>
      <c r="H109" s="179">
        <f>H110</f>
        <v>0</v>
      </c>
      <c r="I109" s="179">
        <f t="shared" ref="I109:O109" si="67">I110</f>
        <v>0</v>
      </c>
      <c r="J109" s="179">
        <f t="shared" si="67"/>
        <v>0</v>
      </c>
      <c r="K109" s="179">
        <f t="shared" si="67"/>
        <v>0</v>
      </c>
      <c r="L109" s="179">
        <f t="shared" si="67"/>
        <v>0</v>
      </c>
      <c r="M109" s="179">
        <f t="shared" si="67"/>
        <v>0</v>
      </c>
      <c r="N109" s="179">
        <f t="shared" si="67"/>
        <v>0</v>
      </c>
      <c r="O109" s="179">
        <f t="shared" si="67"/>
        <v>0</v>
      </c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</row>
    <row r="110" spans="2:32" s="161" customFormat="1" ht="24" customHeight="1" x14ac:dyDescent="0.2">
      <c r="B110" s="54">
        <v>431</v>
      </c>
      <c r="C110" s="55" t="s">
        <v>138</v>
      </c>
      <c r="D110" s="179">
        <f>SUM(D111)</f>
        <v>0</v>
      </c>
      <c r="E110" s="179">
        <f>SUM(E111)</f>
        <v>0</v>
      </c>
      <c r="F110" s="179">
        <f>SUM(F111)</f>
        <v>0</v>
      </c>
      <c r="G110" s="17">
        <f>SUM(G111)</f>
        <v>0</v>
      </c>
      <c r="H110" s="179">
        <f>SUM(H111)</f>
        <v>0</v>
      </c>
      <c r="I110" s="179">
        <f t="shared" ref="I110:O110" si="68">SUM(I111)</f>
        <v>0</v>
      </c>
      <c r="J110" s="179">
        <f t="shared" si="68"/>
        <v>0</v>
      </c>
      <c r="K110" s="179">
        <f t="shared" si="68"/>
        <v>0</v>
      </c>
      <c r="L110" s="179">
        <f t="shared" si="68"/>
        <v>0</v>
      </c>
      <c r="M110" s="179">
        <f t="shared" si="68"/>
        <v>0</v>
      </c>
      <c r="N110" s="179">
        <f t="shared" si="68"/>
        <v>0</v>
      </c>
      <c r="O110" s="179">
        <f t="shared" si="68"/>
        <v>0</v>
      </c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</row>
    <row r="111" spans="2:32" ht="24" customHeight="1" x14ac:dyDescent="0.2">
      <c r="B111" s="19">
        <v>4312</v>
      </c>
      <c r="C111" s="20" t="s">
        <v>15</v>
      </c>
      <c r="D111" s="79">
        <f t="shared" ref="D111" si="69">SUM(E111:G111)</f>
        <v>0</v>
      </c>
      <c r="E111" s="86"/>
      <c r="F111" s="86"/>
      <c r="G111" s="79">
        <f>SUM(H111:O111)</f>
        <v>0</v>
      </c>
      <c r="H111" s="16">
        <v>0</v>
      </c>
      <c r="I111" s="16"/>
      <c r="J111" s="16"/>
      <c r="K111" s="16"/>
      <c r="L111" s="16"/>
      <c r="M111" s="16"/>
      <c r="N111" s="16"/>
      <c r="O111" s="16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99"/>
      <c r="AD111" s="99"/>
      <c r="AE111" s="99"/>
      <c r="AF111" s="99"/>
    </row>
    <row r="112" spans="2:32" s="161" customFormat="1" ht="24" customHeight="1" x14ac:dyDescent="0.2">
      <c r="B112" s="54">
        <v>45</v>
      </c>
      <c r="C112" s="55" t="s">
        <v>139</v>
      </c>
      <c r="D112" s="179">
        <f>SUM(D113:D116)</f>
        <v>0</v>
      </c>
      <c r="E112" s="179">
        <f>SUM(E113:E116)</f>
        <v>0</v>
      </c>
      <c r="F112" s="179">
        <f>SUM(F113:F116)</f>
        <v>0</v>
      </c>
      <c r="G112" s="17">
        <f>SUM(G113:G116)</f>
        <v>0</v>
      </c>
      <c r="H112" s="179">
        <f>SUM(H113:H116)</f>
        <v>0</v>
      </c>
      <c r="I112" s="179">
        <f t="shared" ref="I112:O112" si="70">SUM(I113:I116)</f>
        <v>0</v>
      </c>
      <c r="J112" s="179">
        <f t="shared" si="70"/>
        <v>0</v>
      </c>
      <c r="K112" s="179">
        <f t="shared" si="70"/>
        <v>0</v>
      </c>
      <c r="L112" s="179">
        <f t="shared" si="70"/>
        <v>0</v>
      </c>
      <c r="M112" s="179">
        <f t="shared" si="70"/>
        <v>0</v>
      </c>
      <c r="N112" s="179">
        <f t="shared" si="70"/>
        <v>0</v>
      </c>
      <c r="O112" s="179">
        <f t="shared" si="70"/>
        <v>0</v>
      </c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</row>
    <row r="113" spans="1:33" ht="24" customHeight="1" x14ac:dyDescent="0.2">
      <c r="B113" s="19" t="s">
        <v>140</v>
      </c>
      <c r="C113" s="20" t="s">
        <v>108</v>
      </c>
      <c r="D113" s="79">
        <f t="shared" ref="D113:D116" si="71">SUM(E113:G113)</f>
        <v>0</v>
      </c>
      <c r="E113" s="86"/>
      <c r="F113" s="86"/>
      <c r="G113" s="79">
        <f>SUM(H113:O113)</f>
        <v>0</v>
      </c>
      <c r="H113" s="16">
        <v>0</v>
      </c>
      <c r="I113" s="16"/>
      <c r="J113" s="16"/>
      <c r="K113" s="16"/>
      <c r="L113" s="16"/>
      <c r="M113" s="16"/>
      <c r="N113" s="16"/>
      <c r="O113" s="16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99"/>
      <c r="AD113" s="99"/>
      <c r="AE113" s="99"/>
      <c r="AF113" s="99"/>
    </row>
    <row r="114" spans="1:33" ht="24" customHeight="1" x14ac:dyDescent="0.2">
      <c r="B114" s="19" t="s">
        <v>141</v>
      </c>
      <c r="C114" s="20" t="s">
        <v>109</v>
      </c>
      <c r="D114" s="79">
        <f t="shared" si="71"/>
        <v>0</v>
      </c>
      <c r="E114" s="86"/>
      <c r="F114" s="86"/>
      <c r="G114" s="79">
        <f>SUM(H114:O114)</f>
        <v>0</v>
      </c>
      <c r="H114" s="16">
        <v>0</v>
      </c>
      <c r="I114" s="16"/>
      <c r="J114" s="16"/>
      <c r="K114" s="16"/>
      <c r="L114" s="16"/>
      <c r="M114" s="16"/>
      <c r="N114" s="16"/>
      <c r="O114" s="16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99"/>
      <c r="AD114" s="99"/>
      <c r="AE114" s="99"/>
      <c r="AF114" s="99"/>
    </row>
    <row r="115" spans="1:33" ht="24" customHeight="1" x14ac:dyDescent="0.2">
      <c r="B115" s="19" t="s">
        <v>112</v>
      </c>
      <c r="C115" s="20" t="s">
        <v>110</v>
      </c>
      <c r="D115" s="79">
        <f t="shared" si="71"/>
        <v>0</v>
      </c>
      <c r="E115" s="86"/>
      <c r="F115" s="86"/>
      <c r="G115" s="79">
        <f>SUM(H115:O115)</f>
        <v>0</v>
      </c>
      <c r="H115" s="16">
        <v>0</v>
      </c>
      <c r="I115" s="16"/>
      <c r="J115" s="16"/>
      <c r="K115" s="16"/>
      <c r="L115" s="16"/>
      <c r="M115" s="16"/>
      <c r="N115" s="16"/>
      <c r="O115" s="16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99"/>
      <c r="AD115" s="99"/>
      <c r="AE115" s="99"/>
      <c r="AF115" s="99"/>
    </row>
    <row r="116" spans="1:33" ht="24" customHeight="1" thickBot="1" x14ac:dyDescent="0.25">
      <c r="B116" s="22" t="s">
        <v>142</v>
      </c>
      <c r="C116" s="23" t="s">
        <v>111</v>
      </c>
      <c r="D116" s="79">
        <f t="shared" si="71"/>
        <v>0</v>
      </c>
      <c r="E116" s="87"/>
      <c r="F116" s="87"/>
      <c r="G116" s="82">
        <f>SUM(H116:O116)</f>
        <v>0</v>
      </c>
      <c r="H116" s="16">
        <v>0</v>
      </c>
      <c r="I116" s="16"/>
      <c r="J116" s="16"/>
      <c r="K116" s="16"/>
      <c r="L116" s="16"/>
      <c r="M116" s="16"/>
      <c r="N116" s="16"/>
      <c r="O116" s="16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99"/>
      <c r="AD116" s="99"/>
      <c r="AE116" s="99"/>
      <c r="AF116" s="99"/>
      <c r="AG116" s="18"/>
    </row>
    <row r="117" spans="1:33" s="156" customFormat="1" ht="24" customHeight="1" thickTop="1" x14ac:dyDescent="0.2">
      <c r="A117" s="210" t="s">
        <v>181</v>
      </c>
      <c r="B117" s="213"/>
      <c r="C117" s="213"/>
      <c r="D117" s="157">
        <f>D118</f>
        <v>46302</v>
      </c>
      <c r="E117" s="157">
        <f t="shared" ref="E117:O118" si="72">E118</f>
        <v>0</v>
      </c>
      <c r="F117" s="157">
        <f t="shared" si="72"/>
        <v>46302</v>
      </c>
      <c r="G117" s="157">
        <f t="shared" si="72"/>
        <v>0</v>
      </c>
      <c r="H117" s="157">
        <f t="shared" si="72"/>
        <v>0</v>
      </c>
      <c r="I117" s="157">
        <f t="shared" si="72"/>
        <v>0</v>
      </c>
      <c r="J117" s="157">
        <f t="shared" si="72"/>
        <v>0</v>
      </c>
      <c r="K117" s="157">
        <f t="shared" si="72"/>
        <v>0</v>
      </c>
      <c r="L117" s="157">
        <f t="shared" si="72"/>
        <v>0</v>
      </c>
      <c r="M117" s="157">
        <f t="shared" si="72"/>
        <v>0</v>
      </c>
      <c r="N117" s="157">
        <f t="shared" si="72"/>
        <v>0</v>
      </c>
      <c r="O117" s="157">
        <f t="shared" si="72"/>
        <v>0</v>
      </c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78"/>
      <c r="AD117" s="178"/>
      <c r="AE117" s="178"/>
      <c r="AF117" s="178"/>
    </row>
    <row r="118" spans="1:33" s="161" customFormat="1" ht="24" customHeight="1" x14ac:dyDescent="0.2">
      <c r="A118" s="34"/>
      <c r="B118" s="44" t="s">
        <v>156</v>
      </c>
      <c r="C118" s="35" t="s">
        <v>41</v>
      </c>
      <c r="D118" s="52">
        <f>D119</f>
        <v>46302</v>
      </c>
      <c r="E118" s="52">
        <f t="shared" si="72"/>
        <v>0</v>
      </c>
      <c r="F118" s="52">
        <f t="shared" si="72"/>
        <v>46302</v>
      </c>
      <c r="G118" s="52">
        <f t="shared" si="72"/>
        <v>0</v>
      </c>
      <c r="H118" s="52">
        <f t="shared" si="72"/>
        <v>0</v>
      </c>
      <c r="I118" s="52">
        <f t="shared" si="72"/>
        <v>0</v>
      </c>
      <c r="J118" s="52">
        <f t="shared" si="72"/>
        <v>0</v>
      </c>
      <c r="K118" s="52">
        <f t="shared" si="72"/>
        <v>0</v>
      </c>
      <c r="L118" s="52">
        <f t="shared" si="72"/>
        <v>0</v>
      </c>
      <c r="M118" s="52">
        <f t="shared" si="72"/>
        <v>0</v>
      </c>
      <c r="N118" s="52">
        <f t="shared" si="72"/>
        <v>0</v>
      </c>
      <c r="O118" s="52">
        <f t="shared" si="72"/>
        <v>0</v>
      </c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80"/>
      <c r="AD118" s="180"/>
      <c r="AE118" s="180"/>
      <c r="AF118" s="180"/>
    </row>
    <row r="119" spans="1:33" ht="24" customHeight="1" x14ac:dyDescent="0.2">
      <c r="A119" s="25" t="s">
        <v>185</v>
      </c>
      <c r="B119" s="38" t="s">
        <v>157</v>
      </c>
      <c r="C119" s="26" t="s">
        <v>167</v>
      </c>
      <c r="D119" s="79">
        <f t="shared" ref="D119" si="73">SUM(E119:G119)</f>
        <v>46302</v>
      </c>
      <c r="E119" s="88"/>
      <c r="F119" s="16">
        <v>46302</v>
      </c>
      <c r="G119" s="83">
        <f>SUM(H119:O119)</f>
        <v>0</v>
      </c>
      <c r="H119" s="16"/>
      <c r="I119" s="16"/>
      <c r="J119" s="16"/>
      <c r="K119" s="16"/>
      <c r="L119" s="16"/>
      <c r="M119" s="16"/>
      <c r="N119" s="16"/>
      <c r="O119" s="16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99"/>
      <c r="AD119" s="99"/>
      <c r="AE119" s="99"/>
      <c r="AF119" s="99"/>
    </row>
    <row r="120" spans="1:33" s="156" customFormat="1" ht="24" customHeight="1" x14ac:dyDescent="0.2">
      <c r="A120" s="210" t="s">
        <v>182</v>
      </c>
      <c r="B120" s="212"/>
      <c r="C120" s="212"/>
      <c r="D120" s="157">
        <f>D121+D123</f>
        <v>10740</v>
      </c>
      <c r="E120" s="157">
        <f t="shared" ref="E120" si="74">E121+E123</f>
        <v>0</v>
      </c>
      <c r="F120" s="157">
        <f t="shared" ref="F120:O120" si="75">F121+F123</f>
        <v>5480</v>
      </c>
      <c r="G120" s="157">
        <f t="shared" si="75"/>
        <v>5260</v>
      </c>
      <c r="H120" s="157">
        <f t="shared" si="75"/>
        <v>5260</v>
      </c>
      <c r="I120" s="157">
        <f t="shared" si="75"/>
        <v>0</v>
      </c>
      <c r="J120" s="157">
        <f t="shared" si="75"/>
        <v>0</v>
      </c>
      <c r="K120" s="157">
        <f t="shared" si="75"/>
        <v>0</v>
      </c>
      <c r="L120" s="157">
        <f t="shared" si="75"/>
        <v>0</v>
      </c>
      <c r="M120" s="157">
        <f t="shared" si="75"/>
        <v>0</v>
      </c>
      <c r="N120" s="157">
        <f t="shared" si="75"/>
        <v>0</v>
      </c>
      <c r="O120" s="157">
        <f t="shared" si="75"/>
        <v>0</v>
      </c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78"/>
      <c r="AD120" s="178"/>
      <c r="AE120" s="178"/>
      <c r="AF120" s="178"/>
    </row>
    <row r="121" spans="1:33" s="161" customFormat="1" ht="24" customHeight="1" x14ac:dyDescent="0.2">
      <c r="A121" s="34"/>
      <c r="B121" s="50" t="s">
        <v>154</v>
      </c>
      <c r="C121" s="35" t="s">
        <v>119</v>
      </c>
      <c r="D121" s="52">
        <f>D122</f>
        <v>10740</v>
      </c>
      <c r="E121" s="52">
        <f t="shared" ref="E121:O121" si="76">E122</f>
        <v>0</v>
      </c>
      <c r="F121" s="52">
        <f t="shared" si="76"/>
        <v>5480</v>
      </c>
      <c r="G121" s="52">
        <f t="shared" si="76"/>
        <v>5260</v>
      </c>
      <c r="H121" s="52">
        <f t="shared" si="76"/>
        <v>5260</v>
      </c>
      <c r="I121" s="52">
        <f t="shared" si="76"/>
        <v>0</v>
      </c>
      <c r="J121" s="52">
        <f t="shared" si="76"/>
        <v>0</v>
      </c>
      <c r="K121" s="52">
        <f t="shared" si="76"/>
        <v>0</v>
      </c>
      <c r="L121" s="52">
        <f t="shared" si="76"/>
        <v>0</v>
      </c>
      <c r="M121" s="52">
        <f t="shared" si="76"/>
        <v>0</v>
      </c>
      <c r="N121" s="52">
        <f t="shared" si="76"/>
        <v>0</v>
      </c>
      <c r="O121" s="52">
        <f t="shared" si="76"/>
        <v>0</v>
      </c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80"/>
      <c r="AD121" s="180"/>
      <c r="AE121" s="180"/>
      <c r="AF121" s="180"/>
    </row>
    <row r="122" spans="1:33" ht="24" customHeight="1" x14ac:dyDescent="0.2">
      <c r="A122" s="25" t="s">
        <v>186</v>
      </c>
      <c r="B122" s="38" t="s">
        <v>158</v>
      </c>
      <c r="C122" s="49" t="s">
        <v>41</v>
      </c>
      <c r="D122" s="79">
        <f t="shared" ref="D122" si="77">SUM(E122:G122)</f>
        <v>10740</v>
      </c>
      <c r="E122" s="88"/>
      <c r="F122" s="16">
        <v>5480</v>
      </c>
      <c r="G122" s="83">
        <f t="shared" ref="G122" si="78">SUM(H122:O122)</f>
        <v>5260</v>
      </c>
      <c r="H122" s="16">
        <v>5260</v>
      </c>
      <c r="I122" s="16"/>
      <c r="J122" s="16"/>
      <c r="K122" s="16"/>
      <c r="L122" s="16"/>
      <c r="M122" s="16"/>
      <c r="N122" s="16"/>
      <c r="O122" s="16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99"/>
      <c r="AD122" s="99"/>
      <c r="AE122" s="99"/>
      <c r="AF122" s="99"/>
    </row>
    <row r="123" spans="1:33" s="161" customFormat="1" ht="24" customHeight="1" x14ac:dyDescent="0.2">
      <c r="A123" s="34"/>
      <c r="B123" s="44" t="s">
        <v>159</v>
      </c>
      <c r="C123" s="35" t="s">
        <v>160</v>
      </c>
      <c r="D123" s="52">
        <f>D124</f>
        <v>0</v>
      </c>
      <c r="E123" s="52">
        <f t="shared" ref="E123:O123" si="79">E124</f>
        <v>0</v>
      </c>
      <c r="F123" s="52">
        <f t="shared" si="79"/>
        <v>0</v>
      </c>
      <c r="G123" s="52">
        <f t="shared" si="79"/>
        <v>0</v>
      </c>
      <c r="H123" s="52">
        <f t="shared" si="79"/>
        <v>0</v>
      </c>
      <c r="I123" s="52">
        <f t="shared" si="79"/>
        <v>0</v>
      </c>
      <c r="J123" s="52">
        <f t="shared" si="79"/>
        <v>0</v>
      </c>
      <c r="K123" s="52">
        <f t="shared" si="79"/>
        <v>0</v>
      </c>
      <c r="L123" s="52">
        <f t="shared" si="79"/>
        <v>0</v>
      </c>
      <c r="M123" s="52">
        <f t="shared" si="79"/>
        <v>0</v>
      </c>
      <c r="N123" s="52">
        <f t="shared" si="79"/>
        <v>0</v>
      </c>
      <c r="O123" s="52">
        <f t="shared" si="79"/>
        <v>0</v>
      </c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80"/>
      <c r="AD123" s="180"/>
      <c r="AE123" s="180"/>
      <c r="AF123" s="180"/>
    </row>
    <row r="124" spans="1:33" ht="24" customHeight="1" x14ac:dyDescent="0.2">
      <c r="A124" s="25" t="s">
        <v>161</v>
      </c>
      <c r="B124" s="38" t="s">
        <v>168</v>
      </c>
      <c r="C124" s="49" t="s">
        <v>169</v>
      </c>
      <c r="D124" s="79">
        <f t="shared" ref="D124" si="80">SUM(E124:G124)</f>
        <v>0</v>
      </c>
      <c r="E124" s="88"/>
      <c r="F124" s="16">
        <v>0</v>
      </c>
      <c r="G124" s="83">
        <f t="shared" ref="G124" si="81">SUM(H124:O124)</f>
        <v>0</v>
      </c>
      <c r="H124" s="16">
        <v>0</v>
      </c>
      <c r="I124" s="16"/>
      <c r="J124" s="16"/>
      <c r="K124" s="16"/>
      <c r="L124" s="16"/>
      <c r="M124" s="16"/>
      <c r="N124" s="16"/>
      <c r="O124" s="16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99"/>
      <c r="AD124" s="99"/>
      <c r="AE124" s="99"/>
      <c r="AF124" s="99"/>
    </row>
    <row r="125" spans="1:33" s="156" customFormat="1" ht="24" customHeight="1" x14ac:dyDescent="0.2">
      <c r="A125" s="210" t="s">
        <v>183</v>
      </c>
      <c r="B125" s="213"/>
      <c r="C125" s="213"/>
      <c r="D125" s="157">
        <f>D126+D128+D130+D132+D134</f>
        <v>0</v>
      </c>
      <c r="E125" s="157">
        <f t="shared" ref="E125" si="82">E126+E128+E130+E132+E134</f>
        <v>0</v>
      </c>
      <c r="F125" s="157">
        <f t="shared" ref="F125:O125" si="83">F126+F128+F130+F132+F134</f>
        <v>0</v>
      </c>
      <c r="G125" s="157">
        <f t="shared" si="83"/>
        <v>0</v>
      </c>
      <c r="H125" s="157">
        <f t="shared" si="83"/>
        <v>0</v>
      </c>
      <c r="I125" s="157">
        <f t="shared" si="83"/>
        <v>0</v>
      </c>
      <c r="J125" s="157">
        <f t="shared" si="83"/>
        <v>0</v>
      </c>
      <c r="K125" s="157">
        <f t="shared" si="83"/>
        <v>0</v>
      </c>
      <c r="L125" s="157">
        <f t="shared" si="83"/>
        <v>0</v>
      </c>
      <c r="M125" s="157">
        <f t="shared" si="83"/>
        <v>0</v>
      </c>
      <c r="N125" s="157">
        <f t="shared" si="83"/>
        <v>0</v>
      </c>
      <c r="O125" s="157">
        <f t="shared" si="83"/>
        <v>0</v>
      </c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78"/>
      <c r="AD125" s="178"/>
      <c r="AE125" s="178"/>
      <c r="AF125" s="178"/>
    </row>
    <row r="126" spans="1:33" s="161" customFormat="1" ht="24" customHeight="1" x14ac:dyDescent="0.2">
      <c r="A126" s="34"/>
      <c r="B126" s="44" t="s">
        <v>143</v>
      </c>
      <c r="C126" s="35" t="s">
        <v>144</v>
      </c>
      <c r="D126" s="52">
        <f>D127</f>
        <v>0</v>
      </c>
      <c r="E126" s="52">
        <f t="shared" ref="E126:O126" si="84">E127</f>
        <v>0</v>
      </c>
      <c r="F126" s="52">
        <f t="shared" si="84"/>
        <v>0</v>
      </c>
      <c r="G126" s="52">
        <f t="shared" si="84"/>
        <v>0</v>
      </c>
      <c r="H126" s="52">
        <f t="shared" si="84"/>
        <v>0</v>
      </c>
      <c r="I126" s="52">
        <f t="shared" si="84"/>
        <v>0</v>
      </c>
      <c r="J126" s="52">
        <f t="shared" si="84"/>
        <v>0</v>
      </c>
      <c r="K126" s="52">
        <f t="shared" si="84"/>
        <v>0</v>
      </c>
      <c r="L126" s="52">
        <f t="shared" si="84"/>
        <v>0</v>
      </c>
      <c r="M126" s="52">
        <f t="shared" si="84"/>
        <v>0</v>
      </c>
      <c r="N126" s="52">
        <f t="shared" si="84"/>
        <v>0</v>
      </c>
      <c r="O126" s="52">
        <f t="shared" si="84"/>
        <v>0</v>
      </c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80"/>
      <c r="AD126" s="180"/>
      <c r="AE126" s="180"/>
      <c r="AF126" s="180"/>
    </row>
    <row r="127" spans="1:33" ht="24" customHeight="1" x14ac:dyDescent="0.2">
      <c r="A127" s="25" t="s">
        <v>163</v>
      </c>
      <c r="B127" s="39" t="s">
        <v>145</v>
      </c>
      <c r="C127" s="28" t="s">
        <v>16</v>
      </c>
      <c r="D127" s="79">
        <f t="shared" ref="D127" si="85">SUM(E127:G127)</f>
        <v>0</v>
      </c>
      <c r="E127" s="88"/>
      <c r="F127" s="16">
        <v>0</v>
      </c>
      <c r="G127" s="83">
        <f t="shared" ref="G127" si="86">SUM(H127:O127)</f>
        <v>0</v>
      </c>
      <c r="H127" s="16">
        <v>0</v>
      </c>
      <c r="I127" s="16">
        <v>0</v>
      </c>
      <c r="J127" s="16"/>
      <c r="K127" s="16"/>
      <c r="L127" s="16"/>
      <c r="M127" s="16"/>
      <c r="N127" s="16"/>
      <c r="O127" s="16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99"/>
      <c r="AD127" s="99"/>
      <c r="AE127" s="99"/>
      <c r="AF127" s="99"/>
    </row>
    <row r="128" spans="1:33" s="161" customFormat="1" ht="24" customHeight="1" x14ac:dyDescent="0.2">
      <c r="A128" s="34"/>
      <c r="B128" s="44" t="s">
        <v>146</v>
      </c>
      <c r="C128" s="35" t="s">
        <v>18</v>
      </c>
      <c r="D128" s="52">
        <f>D129</f>
        <v>0</v>
      </c>
      <c r="E128" s="52">
        <f t="shared" ref="E128:O128" si="87">E129</f>
        <v>0</v>
      </c>
      <c r="F128" s="52">
        <f t="shared" si="87"/>
        <v>0</v>
      </c>
      <c r="G128" s="52">
        <f t="shared" si="87"/>
        <v>0</v>
      </c>
      <c r="H128" s="52">
        <f t="shared" si="87"/>
        <v>0</v>
      </c>
      <c r="I128" s="52">
        <f t="shared" si="87"/>
        <v>0</v>
      </c>
      <c r="J128" s="52">
        <f t="shared" si="87"/>
        <v>0</v>
      </c>
      <c r="K128" s="52">
        <f t="shared" si="87"/>
        <v>0</v>
      </c>
      <c r="L128" s="52">
        <f t="shared" si="87"/>
        <v>0</v>
      </c>
      <c r="M128" s="52">
        <f t="shared" si="87"/>
        <v>0</v>
      </c>
      <c r="N128" s="52">
        <f t="shared" si="87"/>
        <v>0</v>
      </c>
      <c r="O128" s="52">
        <f t="shared" si="87"/>
        <v>0</v>
      </c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80"/>
      <c r="AD128" s="180"/>
      <c r="AE128" s="180"/>
      <c r="AF128" s="180"/>
    </row>
    <row r="129" spans="1:32" ht="24" customHeight="1" x14ac:dyDescent="0.2">
      <c r="A129" s="25" t="s">
        <v>187</v>
      </c>
      <c r="B129" s="39" t="s">
        <v>17</v>
      </c>
      <c r="C129" s="28" t="s">
        <v>18</v>
      </c>
      <c r="D129" s="79">
        <f t="shared" ref="D129" si="88">SUM(E129:G129)</f>
        <v>0</v>
      </c>
      <c r="E129" s="88"/>
      <c r="F129" s="16">
        <v>0</v>
      </c>
      <c r="G129" s="83">
        <f t="shared" ref="G129" si="89">SUM(H129:O129)</f>
        <v>0</v>
      </c>
      <c r="H129" s="16"/>
      <c r="I129" s="16">
        <v>0</v>
      </c>
      <c r="J129" s="16"/>
      <c r="K129" s="16"/>
      <c r="L129" s="16"/>
      <c r="M129" s="16"/>
      <c r="N129" s="16"/>
      <c r="O129" s="16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99"/>
      <c r="AD129" s="99"/>
      <c r="AE129" s="99"/>
      <c r="AF129" s="99"/>
    </row>
    <row r="130" spans="1:32" s="161" customFormat="1" ht="24" customHeight="1" x14ac:dyDescent="0.2">
      <c r="A130" s="34"/>
      <c r="B130" s="44" t="s">
        <v>147</v>
      </c>
      <c r="C130" s="56" t="s">
        <v>170</v>
      </c>
      <c r="D130" s="52">
        <f>D131</f>
        <v>0</v>
      </c>
      <c r="E130" s="52">
        <f t="shared" ref="E130:O130" si="90">E131</f>
        <v>0</v>
      </c>
      <c r="F130" s="52">
        <f t="shared" si="90"/>
        <v>0</v>
      </c>
      <c r="G130" s="52">
        <f t="shared" si="90"/>
        <v>0</v>
      </c>
      <c r="H130" s="52">
        <f t="shared" si="90"/>
        <v>0</v>
      </c>
      <c r="I130" s="52">
        <f t="shared" si="90"/>
        <v>0</v>
      </c>
      <c r="J130" s="52">
        <f t="shared" si="90"/>
        <v>0</v>
      </c>
      <c r="K130" s="52">
        <f t="shared" si="90"/>
        <v>0</v>
      </c>
      <c r="L130" s="52">
        <f t="shared" si="90"/>
        <v>0</v>
      </c>
      <c r="M130" s="52">
        <f t="shared" si="90"/>
        <v>0</v>
      </c>
      <c r="N130" s="52">
        <f t="shared" si="90"/>
        <v>0</v>
      </c>
      <c r="O130" s="52">
        <f t="shared" si="90"/>
        <v>0</v>
      </c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80"/>
      <c r="AD130" s="180"/>
      <c r="AE130" s="180"/>
      <c r="AF130" s="180"/>
    </row>
    <row r="131" spans="1:32" ht="24" customHeight="1" x14ac:dyDescent="0.2">
      <c r="A131" s="25" t="s">
        <v>164</v>
      </c>
      <c r="B131" s="39" t="s">
        <v>148</v>
      </c>
      <c r="C131" s="28" t="s">
        <v>171</v>
      </c>
      <c r="D131" s="79">
        <f t="shared" ref="D131" si="91">SUM(E131:G131)</f>
        <v>0</v>
      </c>
      <c r="E131" s="88"/>
      <c r="F131" s="16">
        <v>0</v>
      </c>
      <c r="G131" s="83">
        <f>SUM(H131:O131)</f>
        <v>0</v>
      </c>
      <c r="H131" s="16"/>
      <c r="I131" s="16">
        <v>0</v>
      </c>
      <c r="J131" s="16"/>
      <c r="K131" s="16"/>
      <c r="L131" s="16"/>
      <c r="M131" s="16"/>
      <c r="N131" s="16"/>
      <c r="O131" s="16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99"/>
      <c r="AD131" s="99"/>
      <c r="AE131" s="99"/>
      <c r="AF131" s="99"/>
    </row>
    <row r="132" spans="1:32" s="161" customFormat="1" ht="24" customHeight="1" x14ac:dyDescent="0.2">
      <c r="A132" s="34"/>
      <c r="B132" s="44" t="s">
        <v>149</v>
      </c>
      <c r="C132" s="35" t="s">
        <v>117</v>
      </c>
      <c r="D132" s="52">
        <f>D133</f>
        <v>0</v>
      </c>
      <c r="E132" s="52">
        <f t="shared" ref="E132:O132" si="92">E133</f>
        <v>0</v>
      </c>
      <c r="F132" s="52">
        <f t="shared" si="92"/>
        <v>0</v>
      </c>
      <c r="G132" s="52">
        <f t="shared" si="92"/>
        <v>0</v>
      </c>
      <c r="H132" s="52">
        <f t="shared" si="92"/>
        <v>0</v>
      </c>
      <c r="I132" s="52">
        <f t="shared" si="92"/>
        <v>0</v>
      </c>
      <c r="J132" s="52">
        <f t="shared" si="92"/>
        <v>0</v>
      </c>
      <c r="K132" s="52">
        <f t="shared" si="92"/>
        <v>0</v>
      </c>
      <c r="L132" s="52">
        <f t="shared" si="92"/>
        <v>0</v>
      </c>
      <c r="M132" s="52">
        <f t="shared" si="92"/>
        <v>0</v>
      </c>
      <c r="N132" s="52">
        <f t="shared" si="92"/>
        <v>0</v>
      </c>
      <c r="O132" s="52">
        <f t="shared" si="92"/>
        <v>0</v>
      </c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80"/>
      <c r="AD132" s="180"/>
      <c r="AE132" s="180"/>
      <c r="AF132" s="180"/>
    </row>
    <row r="133" spans="1:32" ht="24" customHeight="1" x14ac:dyDescent="0.2">
      <c r="A133" s="25" t="s">
        <v>188</v>
      </c>
      <c r="B133" s="39" t="s">
        <v>150</v>
      </c>
      <c r="C133" s="28" t="s">
        <v>20</v>
      </c>
      <c r="D133" s="79">
        <f t="shared" ref="D133" si="93">SUM(E133:G133)</f>
        <v>0</v>
      </c>
      <c r="E133" s="88"/>
      <c r="F133" s="16">
        <v>0</v>
      </c>
      <c r="G133" s="83">
        <f>SUM(H133:O133)</f>
        <v>0</v>
      </c>
      <c r="H133" s="16"/>
      <c r="I133" s="16">
        <v>0</v>
      </c>
      <c r="J133" s="16"/>
      <c r="K133" s="16"/>
      <c r="L133" s="16"/>
      <c r="M133" s="16"/>
      <c r="N133" s="16"/>
      <c r="O133" s="16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99"/>
      <c r="AD133" s="99"/>
      <c r="AE133" s="99"/>
      <c r="AF133" s="99"/>
    </row>
    <row r="134" spans="1:32" s="161" customFormat="1" ht="24" customHeight="1" x14ac:dyDescent="0.2">
      <c r="A134" s="34"/>
      <c r="B134" s="50" t="s">
        <v>154</v>
      </c>
      <c r="C134" s="35" t="s">
        <v>119</v>
      </c>
      <c r="D134" s="52">
        <f>D135</f>
        <v>0</v>
      </c>
      <c r="E134" s="52">
        <f t="shared" ref="E134:O134" si="94">E135</f>
        <v>0</v>
      </c>
      <c r="F134" s="52">
        <f t="shared" si="94"/>
        <v>0</v>
      </c>
      <c r="G134" s="52">
        <f t="shared" si="94"/>
        <v>0</v>
      </c>
      <c r="H134" s="52">
        <f t="shared" si="94"/>
        <v>0</v>
      </c>
      <c r="I134" s="52">
        <f t="shared" si="94"/>
        <v>0</v>
      </c>
      <c r="J134" s="52">
        <f t="shared" si="94"/>
        <v>0</v>
      </c>
      <c r="K134" s="52">
        <f t="shared" si="94"/>
        <v>0</v>
      </c>
      <c r="L134" s="52">
        <f t="shared" si="94"/>
        <v>0</v>
      </c>
      <c r="M134" s="52">
        <f t="shared" si="94"/>
        <v>0</v>
      </c>
      <c r="N134" s="52">
        <f t="shared" si="94"/>
        <v>0</v>
      </c>
      <c r="O134" s="52">
        <f t="shared" si="94"/>
        <v>0</v>
      </c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80"/>
      <c r="AD134" s="180"/>
      <c r="AE134" s="180"/>
      <c r="AF134" s="180"/>
    </row>
    <row r="135" spans="1:32" ht="24" customHeight="1" x14ac:dyDescent="0.2">
      <c r="A135" s="25" t="s">
        <v>165</v>
      </c>
      <c r="B135" s="38" t="s">
        <v>155</v>
      </c>
      <c r="C135" s="26" t="s">
        <v>33</v>
      </c>
      <c r="D135" s="79">
        <f t="shared" ref="D135" si="95">SUM(E135:G135)</f>
        <v>0</v>
      </c>
      <c r="E135" s="32"/>
      <c r="F135" s="91">
        <v>0</v>
      </c>
      <c r="G135" s="83">
        <f>SUM(H135:O135)</f>
        <v>0</v>
      </c>
      <c r="H135" s="16"/>
      <c r="I135" s="16">
        <v>0</v>
      </c>
      <c r="J135" s="16"/>
      <c r="K135" s="16"/>
      <c r="L135" s="16"/>
      <c r="M135" s="16"/>
      <c r="N135" s="16"/>
      <c r="O135" s="16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99"/>
      <c r="AD135" s="99"/>
      <c r="AE135" s="99"/>
      <c r="AF135" s="99"/>
    </row>
    <row r="136" spans="1:32" s="156" customFormat="1" ht="45" customHeight="1" x14ac:dyDescent="0.25">
      <c r="A136" s="214" t="s">
        <v>197</v>
      </c>
      <c r="B136" s="215"/>
      <c r="C136" s="215"/>
      <c r="D136" s="157">
        <f>D137+D139+D141+D143+D147+D151</f>
        <v>0</v>
      </c>
      <c r="E136" s="157">
        <f t="shared" ref="E136:O136" si="96">E137+E139+E141+E143+E147+E151</f>
        <v>0</v>
      </c>
      <c r="F136" s="157">
        <f t="shared" si="96"/>
        <v>0</v>
      </c>
      <c r="G136" s="157">
        <f t="shared" si="96"/>
        <v>0</v>
      </c>
      <c r="H136" s="157">
        <f t="shared" si="96"/>
        <v>0</v>
      </c>
      <c r="I136" s="157">
        <f t="shared" si="96"/>
        <v>0</v>
      </c>
      <c r="J136" s="157">
        <f t="shared" si="96"/>
        <v>0</v>
      </c>
      <c r="K136" s="157">
        <f t="shared" si="96"/>
        <v>0</v>
      </c>
      <c r="L136" s="157">
        <f t="shared" si="96"/>
        <v>0</v>
      </c>
      <c r="M136" s="157">
        <f t="shared" si="96"/>
        <v>0</v>
      </c>
      <c r="N136" s="157">
        <f t="shared" si="96"/>
        <v>0</v>
      </c>
      <c r="O136" s="157">
        <f t="shared" si="96"/>
        <v>0</v>
      </c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78"/>
      <c r="AD136" s="178"/>
      <c r="AE136" s="178"/>
      <c r="AF136" s="178"/>
    </row>
    <row r="137" spans="1:32" s="161" customFormat="1" ht="24" customHeight="1" x14ac:dyDescent="0.2">
      <c r="A137" s="34"/>
      <c r="B137" s="44" t="s">
        <v>143</v>
      </c>
      <c r="C137" s="35" t="s">
        <v>144</v>
      </c>
      <c r="D137" s="52">
        <f>D138</f>
        <v>0</v>
      </c>
      <c r="E137" s="52">
        <f t="shared" ref="E137:O137" si="97">E138</f>
        <v>0</v>
      </c>
      <c r="F137" s="52">
        <f t="shared" si="97"/>
        <v>0</v>
      </c>
      <c r="G137" s="52">
        <f t="shared" si="97"/>
        <v>0</v>
      </c>
      <c r="H137" s="52">
        <f t="shared" si="97"/>
        <v>0</v>
      </c>
      <c r="I137" s="52">
        <f t="shared" si="97"/>
        <v>0</v>
      </c>
      <c r="J137" s="52">
        <f t="shared" si="97"/>
        <v>0</v>
      </c>
      <c r="K137" s="52">
        <f t="shared" si="97"/>
        <v>0</v>
      </c>
      <c r="L137" s="52">
        <f t="shared" si="97"/>
        <v>0</v>
      </c>
      <c r="M137" s="52">
        <f t="shared" si="97"/>
        <v>0</v>
      </c>
      <c r="N137" s="52">
        <f t="shared" si="97"/>
        <v>0</v>
      </c>
      <c r="O137" s="52">
        <f t="shared" si="97"/>
        <v>0</v>
      </c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80"/>
      <c r="AD137" s="180"/>
      <c r="AE137" s="180"/>
      <c r="AF137" s="180"/>
    </row>
    <row r="138" spans="1:32" ht="24" customHeight="1" x14ac:dyDescent="0.2">
      <c r="A138" s="25"/>
      <c r="B138" s="39" t="s">
        <v>145</v>
      </c>
      <c r="C138" s="28" t="s">
        <v>16</v>
      </c>
      <c r="D138" s="79">
        <f t="shared" ref="D138" si="98">SUM(E138:G138)</f>
        <v>0</v>
      </c>
      <c r="E138" s="88"/>
      <c r="F138" s="27">
        <v>0</v>
      </c>
      <c r="G138" s="83">
        <f t="shared" ref="G138:G140" si="99">SUM(H138:O138)</f>
        <v>0</v>
      </c>
      <c r="H138" s="16"/>
      <c r="I138" s="16"/>
      <c r="J138" s="16"/>
      <c r="K138" s="16"/>
      <c r="L138" s="16"/>
      <c r="M138" s="16"/>
      <c r="N138" s="16"/>
      <c r="O138" s="16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99"/>
      <c r="AD138" s="99"/>
      <c r="AE138" s="99"/>
      <c r="AF138" s="99"/>
    </row>
    <row r="139" spans="1:32" s="161" customFormat="1" ht="24" customHeight="1" x14ac:dyDescent="0.2">
      <c r="A139" s="34"/>
      <c r="B139" s="44" t="s">
        <v>146</v>
      </c>
      <c r="C139" s="35" t="s">
        <v>18</v>
      </c>
      <c r="D139" s="52">
        <f>D140</f>
        <v>0</v>
      </c>
      <c r="E139" s="52">
        <f t="shared" ref="E139:O139" si="100">E140</f>
        <v>0</v>
      </c>
      <c r="F139" s="52">
        <f t="shared" si="100"/>
        <v>0</v>
      </c>
      <c r="G139" s="52">
        <f t="shared" si="100"/>
        <v>0</v>
      </c>
      <c r="H139" s="52">
        <f t="shared" si="100"/>
        <v>0</v>
      </c>
      <c r="I139" s="52">
        <f t="shared" si="100"/>
        <v>0</v>
      </c>
      <c r="J139" s="52">
        <f t="shared" si="100"/>
        <v>0</v>
      </c>
      <c r="K139" s="52">
        <f t="shared" si="100"/>
        <v>0</v>
      </c>
      <c r="L139" s="52">
        <f t="shared" si="100"/>
        <v>0</v>
      </c>
      <c r="M139" s="52">
        <f t="shared" si="100"/>
        <v>0</v>
      </c>
      <c r="N139" s="52">
        <f t="shared" si="100"/>
        <v>0</v>
      </c>
      <c r="O139" s="52">
        <f t="shared" si="100"/>
        <v>0</v>
      </c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80"/>
      <c r="AD139" s="180"/>
      <c r="AE139" s="180"/>
      <c r="AF139" s="180"/>
    </row>
    <row r="140" spans="1:32" ht="24" customHeight="1" x14ac:dyDescent="0.2">
      <c r="A140" s="25"/>
      <c r="B140" s="39" t="s">
        <v>17</v>
      </c>
      <c r="C140" s="28" t="s">
        <v>18</v>
      </c>
      <c r="D140" s="79">
        <f t="shared" ref="D140" si="101">SUM(E140:G140)</f>
        <v>0</v>
      </c>
      <c r="E140" s="88"/>
      <c r="F140" s="27">
        <v>0</v>
      </c>
      <c r="G140" s="83">
        <f t="shared" si="99"/>
        <v>0</v>
      </c>
      <c r="H140" s="16"/>
      <c r="I140" s="16"/>
      <c r="J140" s="16"/>
      <c r="K140" s="16"/>
      <c r="L140" s="16"/>
      <c r="M140" s="16"/>
      <c r="N140" s="16"/>
      <c r="O140" s="16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99"/>
      <c r="AD140" s="99"/>
      <c r="AE140" s="99"/>
      <c r="AF140" s="99"/>
    </row>
    <row r="141" spans="1:32" s="161" customFormat="1" ht="24" customHeight="1" x14ac:dyDescent="0.2">
      <c r="A141" s="34"/>
      <c r="B141" s="44" t="s">
        <v>147</v>
      </c>
      <c r="C141" s="56" t="s">
        <v>170</v>
      </c>
      <c r="D141" s="52">
        <f>D142</f>
        <v>0</v>
      </c>
      <c r="E141" s="52">
        <f t="shared" ref="E141:O141" si="102">E142</f>
        <v>0</v>
      </c>
      <c r="F141" s="52">
        <f t="shared" si="102"/>
        <v>0</v>
      </c>
      <c r="G141" s="52">
        <f t="shared" si="102"/>
        <v>0</v>
      </c>
      <c r="H141" s="52">
        <f t="shared" si="102"/>
        <v>0</v>
      </c>
      <c r="I141" s="52">
        <f t="shared" si="102"/>
        <v>0</v>
      </c>
      <c r="J141" s="52">
        <f t="shared" si="102"/>
        <v>0</v>
      </c>
      <c r="K141" s="52">
        <f t="shared" si="102"/>
        <v>0</v>
      </c>
      <c r="L141" s="52">
        <f t="shared" si="102"/>
        <v>0</v>
      </c>
      <c r="M141" s="52">
        <f t="shared" si="102"/>
        <v>0</v>
      </c>
      <c r="N141" s="52">
        <f t="shared" si="102"/>
        <v>0</v>
      </c>
      <c r="O141" s="52">
        <f t="shared" si="102"/>
        <v>0</v>
      </c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80"/>
      <c r="AD141" s="180"/>
      <c r="AE141" s="180"/>
      <c r="AF141" s="180"/>
    </row>
    <row r="142" spans="1:32" ht="24" customHeight="1" x14ac:dyDescent="0.2">
      <c r="A142" s="25"/>
      <c r="B142" s="39" t="s">
        <v>148</v>
      </c>
      <c r="C142" s="28" t="s">
        <v>171</v>
      </c>
      <c r="D142" s="79">
        <f t="shared" ref="D142" si="103">SUM(E142:G142)</f>
        <v>0</v>
      </c>
      <c r="E142" s="88"/>
      <c r="F142" s="27">
        <v>0</v>
      </c>
      <c r="G142" s="83">
        <f>SUM(H142:O142)</f>
        <v>0</v>
      </c>
      <c r="H142" s="16"/>
      <c r="I142" s="16"/>
      <c r="J142" s="16"/>
      <c r="K142" s="16"/>
      <c r="L142" s="16"/>
      <c r="M142" s="16"/>
      <c r="N142" s="16"/>
      <c r="O142" s="16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99"/>
      <c r="AD142" s="99"/>
      <c r="AE142" s="99"/>
      <c r="AF142" s="99"/>
    </row>
    <row r="143" spans="1:32" s="161" customFormat="1" ht="24" customHeight="1" x14ac:dyDescent="0.2">
      <c r="A143" s="34"/>
      <c r="B143" s="44" t="s">
        <v>149</v>
      </c>
      <c r="C143" s="35" t="s">
        <v>117</v>
      </c>
      <c r="D143" s="52">
        <f>D144+D145+D146</f>
        <v>0</v>
      </c>
      <c r="E143" s="52">
        <f t="shared" ref="E143:F143" si="104">E144+E145+E146</f>
        <v>0</v>
      </c>
      <c r="F143" s="52">
        <f t="shared" si="104"/>
        <v>0</v>
      </c>
      <c r="G143" s="52">
        <f t="shared" ref="G143" si="105">G144+G145+G146</f>
        <v>0</v>
      </c>
      <c r="H143" s="52">
        <f t="shared" ref="H143" si="106">H144+H145+H146</f>
        <v>0</v>
      </c>
      <c r="I143" s="52">
        <f t="shared" ref="I143" si="107">I144+I145+I146</f>
        <v>0</v>
      </c>
      <c r="J143" s="52">
        <f t="shared" ref="J143" si="108">J144+J145+J146</f>
        <v>0</v>
      </c>
      <c r="K143" s="52">
        <f t="shared" ref="K143" si="109">K144+K145+K146</f>
        <v>0</v>
      </c>
      <c r="L143" s="52">
        <f t="shared" ref="L143" si="110">L144+L145+L146</f>
        <v>0</v>
      </c>
      <c r="M143" s="52">
        <f t="shared" ref="M143" si="111">M144+M145+M146</f>
        <v>0</v>
      </c>
      <c r="N143" s="52">
        <f t="shared" ref="N143" si="112">N144+N145+N146</f>
        <v>0</v>
      </c>
      <c r="O143" s="52">
        <f t="shared" ref="O143" si="113">O144+O145+O146</f>
        <v>0</v>
      </c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80"/>
      <c r="AD143" s="180"/>
      <c r="AE143" s="180"/>
      <c r="AF143" s="180"/>
    </row>
    <row r="144" spans="1:32" ht="24" customHeight="1" x14ac:dyDescent="0.2">
      <c r="B144" s="19">
        <v>3211</v>
      </c>
      <c r="C144" s="20" t="s">
        <v>19</v>
      </c>
      <c r="D144" s="79">
        <f t="shared" ref="D144:D146" si="114">SUM(E144:G144)</f>
        <v>0</v>
      </c>
      <c r="E144" s="86"/>
      <c r="F144" s="16">
        <v>0</v>
      </c>
      <c r="G144" s="79">
        <f>SUM(H144:O144)</f>
        <v>0</v>
      </c>
      <c r="H144" s="16"/>
      <c r="I144" s="16"/>
      <c r="J144" s="16"/>
      <c r="K144" s="16"/>
      <c r="L144" s="16"/>
      <c r="M144" s="16"/>
      <c r="N144" s="16"/>
      <c r="O144" s="16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99"/>
      <c r="AD144" s="99"/>
      <c r="AE144" s="99"/>
      <c r="AF144" s="99"/>
    </row>
    <row r="145" spans="1:33" ht="24" customHeight="1" x14ac:dyDescent="0.2">
      <c r="A145" s="25"/>
      <c r="B145" s="39" t="s">
        <v>150</v>
      </c>
      <c r="C145" s="28" t="s">
        <v>20</v>
      </c>
      <c r="D145" s="79">
        <f t="shared" si="114"/>
        <v>0</v>
      </c>
      <c r="E145" s="88"/>
      <c r="F145" s="27">
        <v>0</v>
      </c>
      <c r="G145" s="83">
        <f>SUM(H145:O145)</f>
        <v>0</v>
      </c>
      <c r="H145" s="16"/>
      <c r="I145" s="16"/>
      <c r="J145" s="16"/>
      <c r="K145" s="16"/>
      <c r="L145" s="16"/>
      <c r="M145" s="16"/>
      <c r="N145" s="16"/>
      <c r="O145" s="16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99"/>
      <c r="AD145" s="99"/>
      <c r="AE145" s="99"/>
      <c r="AF145" s="99"/>
    </row>
    <row r="146" spans="1:33" ht="24" customHeight="1" x14ac:dyDescent="0.2">
      <c r="B146" s="19">
        <v>3213</v>
      </c>
      <c r="C146" s="20" t="s">
        <v>21</v>
      </c>
      <c r="D146" s="79">
        <f t="shared" si="114"/>
        <v>0</v>
      </c>
      <c r="E146" s="86"/>
      <c r="F146" s="16">
        <v>0</v>
      </c>
      <c r="G146" s="79">
        <f>SUM(H146:O146)</f>
        <v>0</v>
      </c>
      <c r="H146" s="16"/>
      <c r="I146" s="16"/>
      <c r="J146" s="16"/>
      <c r="K146" s="16"/>
      <c r="L146" s="16"/>
      <c r="M146" s="16"/>
      <c r="N146" s="16"/>
      <c r="O146" s="16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99"/>
      <c r="AD146" s="99"/>
      <c r="AE146" s="99"/>
      <c r="AF146" s="99"/>
      <c r="AG146" s="18"/>
    </row>
    <row r="147" spans="1:33" s="161" customFormat="1" ht="24" customHeight="1" x14ac:dyDescent="0.2">
      <c r="A147" s="34"/>
      <c r="B147" s="50" t="s">
        <v>154</v>
      </c>
      <c r="C147" s="35" t="s">
        <v>119</v>
      </c>
      <c r="D147" s="52">
        <f>D148+D149+D150</f>
        <v>0</v>
      </c>
      <c r="E147" s="52">
        <f t="shared" ref="E147:O147" si="115">E148+E149+E150</f>
        <v>0</v>
      </c>
      <c r="F147" s="52">
        <f t="shared" si="115"/>
        <v>0</v>
      </c>
      <c r="G147" s="52">
        <f t="shared" si="115"/>
        <v>0</v>
      </c>
      <c r="H147" s="52">
        <f t="shared" si="115"/>
        <v>0</v>
      </c>
      <c r="I147" s="52">
        <f t="shared" si="115"/>
        <v>0</v>
      </c>
      <c r="J147" s="52">
        <f t="shared" si="115"/>
        <v>0</v>
      </c>
      <c r="K147" s="52">
        <f t="shared" si="115"/>
        <v>0</v>
      </c>
      <c r="L147" s="52">
        <f t="shared" si="115"/>
        <v>0</v>
      </c>
      <c r="M147" s="52">
        <f t="shared" si="115"/>
        <v>0</v>
      </c>
      <c r="N147" s="52">
        <f t="shared" si="115"/>
        <v>0</v>
      </c>
      <c r="O147" s="52">
        <f t="shared" si="115"/>
        <v>0</v>
      </c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80"/>
      <c r="AD147" s="180"/>
      <c r="AE147" s="180"/>
      <c r="AF147" s="180"/>
    </row>
    <row r="148" spans="1:33" ht="24" customHeight="1" x14ac:dyDescent="0.2">
      <c r="B148" s="19">
        <v>3233</v>
      </c>
      <c r="C148" s="20" t="s">
        <v>29</v>
      </c>
      <c r="D148" s="79">
        <f t="shared" ref="D148:D150" si="116">SUM(E148:G148)</f>
        <v>0</v>
      </c>
      <c r="E148" s="86"/>
      <c r="F148" s="16">
        <v>0</v>
      </c>
      <c r="G148" s="79">
        <f t="shared" ref="G148:G149" si="117">SUM(H148:O148)</f>
        <v>0</v>
      </c>
      <c r="H148" s="16"/>
      <c r="I148" s="16"/>
      <c r="J148" s="16"/>
      <c r="K148" s="16"/>
      <c r="L148" s="16"/>
      <c r="M148" s="16"/>
      <c r="N148" s="16"/>
      <c r="O148" s="16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99"/>
      <c r="AD148" s="99"/>
      <c r="AE148" s="99"/>
      <c r="AF148" s="99"/>
    </row>
    <row r="149" spans="1:33" ht="24" customHeight="1" x14ac:dyDescent="0.2">
      <c r="B149" s="19">
        <v>3236</v>
      </c>
      <c r="C149" s="20" t="s">
        <v>32</v>
      </c>
      <c r="D149" s="79">
        <f t="shared" si="116"/>
        <v>0</v>
      </c>
      <c r="E149" s="86"/>
      <c r="F149" s="16">
        <v>0</v>
      </c>
      <c r="G149" s="79">
        <f t="shared" si="117"/>
        <v>0</v>
      </c>
      <c r="H149" s="16"/>
      <c r="I149" s="16"/>
      <c r="J149" s="16"/>
      <c r="K149" s="16"/>
      <c r="L149" s="16"/>
      <c r="M149" s="16"/>
      <c r="N149" s="16"/>
      <c r="O149" s="16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99"/>
      <c r="AD149" s="99"/>
      <c r="AE149" s="99"/>
      <c r="AF149" s="99"/>
    </row>
    <row r="150" spans="1:33" ht="24" customHeight="1" x14ac:dyDescent="0.2">
      <c r="A150" s="25"/>
      <c r="B150" s="38" t="s">
        <v>155</v>
      </c>
      <c r="C150" s="26" t="s">
        <v>33</v>
      </c>
      <c r="D150" s="79">
        <f t="shared" si="116"/>
        <v>0</v>
      </c>
      <c r="E150" s="32"/>
      <c r="F150" s="91">
        <v>0</v>
      </c>
      <c r="G150" s="83">
        <f>SUM(H150:O150)</f>
        <v>0</v>
      </c>
      <c r="H150" s="16"/>
      <c r="I150" s="16"/>
      <c r="J150" s="16"/>
      <c r="K150" s="16"/>
      <c r="L150" s="16"/>
      <c r="M150" s="16"/>
      <c r="N150" s="16"/>
      <c r="O150" s="16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99"/>
      <c r="AD150" s="99"/>
      <c r="AE150" s="99"/>
      <c r="AF150" s="99"/>
    </row>
    <row r="151" spans="1:33" s="161" customFormat="1" ht="24" customHeight="1" x14ac:dyDescent="0.2">
      <c r="A151" s="53"/>
      <c r="B151" s="54">
        <v>329</v>
      </c>
      <c r="C151" s="55" t="s">
        <v>41</v>
      </c>
      <c r="D151" s="179">
        <f>SUM(D152:D154)</f>
        <v>0</v>
      </c>
      <c r="E151" s="179">
        <f t="shared" ref="E151:O151" si="118">SUM(E152:E154)</f>
        <v>0</v>
      </c>
      <c r="F151" s="179">
        <f t="shared" si="118"/>
        <v>0</v>
      </c>
      <c r="G151" s="179">
        <f t="shared" si="118"/>
        <v>0</v>
      </c>
      <c r="H151" s="179">
        <f t="shared" si="118"/>
        <v>0</v>
      </c>
      <c r="I151" s="179">
        <f t="shared" si="118"/>
        <v>0</v>
      </c>
      <c r="J151" s="179">
        <f t="shared" si="118"/>
        <v>0</v>
      </c>
      <c r="K151" s="179">
        <f t="shared" si="118"/>
        <v>0</v>
      </c>
      <c r="L151" s="179">
        <f t="shared" si="118"/>
        <v>0</v>
      </c>
      <c r="M151" s="179">
        <f t="shared" si="118"/>
        <v>0</v>
      </c>
      <c r="N151" s="179">
        <f t="shared" si="118"/>
        <v>0</v>
      </c>
      <c r="O151" s="179">
        <f t="shared" si="118"/>
        <v>0</v>
      </c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  <c r="AD151" s="180"/>
      <c r="AE151" s="180"/>
      <c r="AF151" s="180"/>
    </row>
    <row r="152" spans="1:33" ht="24" customHeight="1" x14ac:dyDescent="0.2">
      <c r="B152" s="19">
        <v>3292</v>
      </c>
      <c r="C152" s="20" t="s">
        <v>37</v>
      </c>
      <c r="D152" s="79">
        <f t="shared" ref="D152:D154" si="119">SUM(E152:G152)</f>
        <v>0</v>
      </c>
      <c r="E152" s="86"/>
      <c r="F152" s="16">
        <v>0</v>
      </c>
      <c r="G152" s="79">
        <f t="shared" ref="G152:G154" si="120">SUM(H152:O152)</f>
        <v>0</v>
      </c>
      <c r="H152" s="16"/>
      <c r="I152" s="16"/>
      <c r="J152" s="16"/>
      <c r="K152" s="16"/>
      <c r="L152" s="16"/>
      <c r="M152" s="16"/>
      <c r="N152" s="16"/>
      <c r="O152" s="16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99"/>
      <c r="AD152" s="99"/>
      <c r="AE152" s="99"/>
      <c r="AF152" s="99"/>
    </row>
    <row r="153" spans="1:33" ht="24" customHeight="1" x14ac:dyDescent="0.2">
      <c r="B153" s="19">
        <v>3293</v>
      </c>
      <c r="C153" s="20" t="s">
        <v>38</v>
      </c>
      <c r="D153" s="79">
        <f t="shared" si="119"/>
        <v>0</v>
      </c>
      <c r="E153" s="86"/>
      <c r="F153" s="16">
        <v>0</v>
      </c>
      <c r="G153" s="79">
        <f t="shared" si="120"/>
        <v>0</v>
      </c>
      <c r="H153" s="16"/>
      <c r="I153" s="16"/>
      <c r="J153" s="16"/>
      <c r="K153" s="16"/>
      <c r="L153" s="16"/>
      <c r="M153" s="16"/>
      <c r="N153" s="16"/>
      <c r="O153" s="16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99"/>
      <c r="AD153" s="99"/>
      <c r="AE153" s="99"/>
      <c r="AF153" s="99"/>
    </row>
    <row r="154" spans="1:33" ht="24" customHeight="1" x14ac:dyDescent="0.2">
      <c r="B154" s="19">
        <v>3299</v>
      </c>
      <c r="C154" s="20" t="s">
        <v>85</v>
      </c>
      <c r="D154" s="79">
        <f t="shared" si="119"/>
        <v>0</v>
      </c>
      <c r="E154" s="86"/>
      <c r="F154" s="16">
        <v>0</v>
      </c>
      <c r="G154" s="79">
        <f t="shared" si="120"/>
        <v>0</v>
      </c>
      <c r="H154" s="16"/>
      <c r="I154" s="16"/>
      <c r="J154" s="16"/>
      <c r="K154" s="16"/>
      <c r="L154" s="16"/>
      <c r="M154" s="16"/>
      <c r="N154" s="16"/>
      <c r="O154" s="16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99"/>
      <c r="AD154" s="99"/>
      <c r="AE154" s="99"/>
      <c r="AF154" s="99"/>
    </row>
    <row r="155" spans="1:33" s="156" customFormat="1" ht="24" customHeight="1" x14ac:dyDescent="0.2">
      <c r="A155" s="210" t="s">
        <v>184</v>
      </c>
      <c r="B155" s="212"/>
      <c r="C155" s="212"/>
      <c r="D155" s="157">
        <f>D156+D158</f>
        <v>0</v>
      </c>
      <c r="E155" s="157">
        <f t="shared" ref="E155" si="121">E156+E158</f>
        <v>0</v>
      </c>
      <c r="F155" s="157">
        <f t="shared" ref="F155:O155" si="122">F156+F158</f>
        <v>0</v>
      </c>
      <c r="G155" s="157">
        <f t="shared" si="122"/>
        <v>0</v>
      </c>
      <c r="H155" s="157">
        <f t="shared" si="122"/>
        <v>0</v>
      </c>
      <c r="I155" s="157">
        <f t="shared" si="122"/>
        <v>0</v>
      </c>
      <c r="J155" s="157">
        <f t="shared" si="122"/>
        <v>0</v>
      </c>
      <c r="K155" s="157">
        <f t="shared" si="122"/>
        <v>0</v>
      </c>
      <c r="L155" s="157">
        <f t="shared" si="122"/>
        <v>0</v>
      </c>
      <c r="M155" s="157">
        <f t="shared" si="122"/>
        <v>0</v>
      </c>
      <c r="N155" s="157">
        <f t="shared" si="122"/>
        <v>0</v>
      </c>
      <c r="O155" s="157">
        <f t="shared" si="122"/>
        <v>0</v>
      </c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5"/>
      <c r="AD155" s="155"/>
      <c r="AE155" s="155"/>
      <c r="AF155" s="155"/>
    </row>
    <row r="156" spans="1:33" s="161" customFormat="1" ht="24" customHeight="1" x14ac:dyDescent="0.2">
      <c r="A156" s="34"/>
      <c r="B156" s="44" t="s">
        <v>159</v>
      </c>
      <c r="C156" s="35" t="s">
        <v>160</v>
      </c>
      <c r="D156" s="52">
        <f>D157</f>
        <v>0</v>
      </c>
      <c r="E156" s="52">
        <f t="shared" ref="E156:O156" si="123">E157</f>
        <v>0</v>
      </c>
      <c r="F156" s="52">
        <f t="shared" si="123"/>
        <v>0</v>
      </c>
      <c r="G156" s="52">
        <f t="shared" si="123"/>
        <v>0</v>
      </c>
      <c r="H156" s="52">
        <f t="shared" si="123"/>
        <v>0</v>
      </c>
      <c r="I156" s="52">
        <f t="shared" si="123"/>
        <v>0</v>
      </c>
      <c r="J156" s="52">
        <f t="shared" si="123"/>
        <v>0</v>
      </c>
      <c r="K156" s="52">
        <f t="shared" si="123"/>
        <v>0</v>
      </c>
      <c r="L156" s="52">
        <f t="shared" si="123"/>
        <v>0</v>
      </c>
      <c r="M156" s="52">
        <f t="shared" si="123"/>
        <v>0</v>
      </c>
      <c r="N156" s="52">
        <f t="shared" si="123"/>
        <v>0</v>
      </c>
      <c r="O156" s="52">
        <f t="shared" si="123"/>
        <v>0</v>
      </c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80"/>
      <c r="AD156" s="180"/>
      <c r="AE156" s="180"/>
      <c r="AF156" s="180"/>
    </row>
    <row r="157" spans="1:33" ht="24" customHeight="1" x14ac:dyDescent="0.2">
      <c r="A157" s="25" t="s">
        <v>189</v>
      </c>
      <c r="B157" s="38" t="s">
        <v>162</v>
      </c>
      <c r="C157" s="26" t="s">
        <v>45</v>
      </c>
      <c r="D157" s="79">
        <f t="shared" ref="D157" si="124">SUM(E157:G157)</f>
        <v>0</v>
      </c>
      <c r="E157" s="88"/>
      <c r="F157" s="27"/>
      <c r="G157" s="83">
        <f t="shared" ref="G157" si="125">SUM(H157:O157)</f>
        <v>0</v>
      </c>
      <c r="H157" s="16"/>
      <c r="I157" s="16"/>
      <c r="J157" s="16"/>
      <c r="K157" s="16"/>
      <c r="L157" s="16"/>
      <c r="M157" s="16"/>
      <c r="N157" s="16"/>
      <c r="O157" s="16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99"/>
      <c r="AD157" s="99"/>
      <c r="AE157" s="99"/>
      <c r="AF157" s="99"/>
    </row>
    <row r="158" spans="1:33" s="161" customFormat="1" ht="21.75" customHeight="1" x14ac:dyDescent="0.2">
      <c r="A158" s="34"/>
      <c r="B158" s="45" t="s">
        <v>174</v>
      </c>
      <c r="C158" s="46" t="s">
        <v>175</v>
      </c>
      <c r="D158" s="52">
        <f>D159</f>
        <v>0</v>
      </c>
      <c r="E158" s="52">
        <f t="shared" ref="E158:O158" si="126">E159</f>
        <v>0</v>
      </c>
      <c r="F158" s="52">
        <f t="shared" si="126"/>
        <v>0</v>
      </c>
      <c r="G158" s="52">
        <f t="shared" si="126"/>
        <v>0</v>
      </c>
      <c r="H158" s="52">
        <f t="shared" si="126"/>
        <v>0</v>
      </c>
      <c r="I158" s="52">
        <f t="shared" si="126"/>
        <v>0</v>
      </c>
      <c r="J158" s="52">
        <f t="shared" si="126"/>
        <v>0</v>
      </c>
      <c r="K158" s="52">
        <f t="shared" si="126"/>
        <v>0</v>
      </c>
      <c r="L158" s="52">
        <f t="shared" si="126"/>
        <v>0</v>
      </c>
      <c r="M158" s="52">
        <f t="shared" si="126"/>
        <v>0</v>
      </c>
      <c r="N158" s="52">
        <f t="shared" si="126"/>
        <v>0</v>
      </c>
      <c r="O158" s="52">
        <f t="shared" si="126"/>
        <v>0</v>
      </c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80"/>
      <c r="AD158" s="180"/>
      <c r="AE158" s="180"/>
      <c r="AF158" s="180"/>
    </row>
    <row r="159" spans="1:33" ht="19.5" customHeight="1" x14ac:dyDescent="0.2">
      <c r="A159" s="25" t="s">
        <v>190</v>
      </c>
      <c r="B159" s="47" t="s">
        <v>176</v>
      </c>
      <c r="C159" s="48" t="s">
        <v>107</v>
      </c>
      <c r="D159" s="79">
        <f t="shared" ref="D159" si="127">SUM(E159:G159)</f>
        <v>0</v>
      </c>
      <c r="E159" s="88"/>
      <c r="F159" s="27"/>
      <c r="G159" s="83">
        <f t="shared" ref="G159" si="128">SUM(H159:O159)</f>
        <v>0</v>
      </c>
      <c r="H159" s="16"/>
      <c r="I159" s="16"/>
      <c r="J159" s="16"/>
      <c r="K159" s="16"/>
      <c r="L159" s="16"/>
      <c r="M159" s="16"/>
      <c r="N159" s="16"/>
      <c r="O159" s="16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99"/>
      <c r="AD159" s="99"/>
      <c r="AE159" s="99"/>
      <c r="AF159" s="99"/>
    </row>
    <row r="160" spans="1:33" s="156" customFormat="1" ht="24" customHeight="1" x14ac:dyDescent="0.2">
      <c r="A160" s="210" t="s">
        <v>177</v>
      </c>
      <c r="B160" s="211"/>
      <c r="C160" s="211"/>
      <c r="D160" s="157">
        <f>D164+D161</f>
        <v>0</v>
      </c>
      <c r="E160" s="157">
        <f t="shared" ref="E160" si="129">E164+E161</f>
        <v>0</v>
      </c>
      <c r="F160" s="157">
        <f t="shared" ref="F160:O160" si="130">F164+F161</f>
        <v>0</v>
      </c>
      <c r="G160" s="157">
        <f t="shared" si="130"/>
        <v>0</v>
      </c>
      <c r="H160" s="157">
        <f t="shared" si="130"/>
        <v>0</v>
      </c>
      <c r="I160" s="157">
        <f t="shared" si="130"/>
        <v>0</v>
      </c>
      <c r="J160" s="157">
        <f t="shared" si="130"/>
        <v>0</v>
      </c>
      <c r="K160" s="157">
        <f t="shared" si="130"/>
        <v>0</v>
      </c>
      <c r="L160" s="157">
        <f t="shared" si="130"/>
        <v>0</v>
      </c>
      <c r="M160" s="157">
        <f t="shared" si="130"/>
        <v>0</v>
      </c>
      <c r="N160" s="157">
        <f t="shared" si="130"/>
        <v>0</v>
      </c>
      <c r="O160" s="157">
        <f t="shared" si="130"/>
        <v>0</v>
      </c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78"/>
      <c r="AD160" s="178"/>
      <c r="AE160" s="178"/>
      <c r="AF160" s="178"/>
    </row>
    <row r="161" spans="1:32" s="161" customFormat="1" ht="24" customHeight="1" x14ac:dyDescent="0.2">
      <c r="A161" s="34"/>
      <c r="B161" s="50" t="s">
        <v>154</v>
      </c>
      <c r="C161" s="35" t="s">
        <v>119</v>
      </c>
      <c r="D161" s="52">
        <f>SUM(D162:D163)</f>
        <v>0</v>
      </c>
      <c r="E161" s="52">
        <f t="shared" ref="E161:O161" si="131">SUM(E162:E163)</f>
        <v>0</v>
      </c>
      <c r="F161" s="52">
        <f t="shared" si="131"/>
        <v>0</v>
      </c>
      <c r="G161" s="52">
        <f t="shared" si="131"/>
        <v>0</v>
      </c>
      <c r="H161" s="52">
        <f t="shared" si="131"/>
        <v>0</v>
      </c>
      <c r="I161" s="52">
        <f t="shared" si="131"/>
        <v>0</v>
      </c>
      <c r="J161" s="52">
        <f t="shared" si="131"/>
        <v>0</v>
      </c>
      <c r="K161" s="52">
        <f t="shared" si="131"/>
        <v>0</v>
      </c>
      <c r="L161" s="52">
        <f t="shared" si="131"/>
        <v>0</v>
      </c>
      <c r="M161" s="52">
        <f t="shared" si="131"/>
        <v>0</v>
      </c>
      <c r="N161" s="52">
        <f t="shared" si="131"/>
        <v>0</v>
      </c>
      <c r="O161" s="52">
        <f t="shared" si="131"/>
        <v>0</v>
      </c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80"/>
      <c r="AD161" s="180"/>
      <c r="AE161" s="180"/>
      <c r="AF161" s="180"/>
    </row>
    <row r="162" spans="1:32" ht="24" customHeight="1" x14ac:dyDescent="0.2">
      <c r="A162" s="25" t="s">
        <v>172</v>
      </c>
      <c r="B162" s="40">
        <v>3232</v>
      </c>
      <c r="C162" s="28" t="s">
        <v>28</v>
      </c>
      <c r="D162" s="79">
        <f t="shared" ref="D162:D163" si="132">SUM(E162:G162)</f>
        <v>0</v>
      </c>
      <c r="E162" s="89"/>
      <c r="F162" s="33">
        <v>0</v>
      </c>
      <c r="G162" s="83">
        <f t="shared" ref="G162" si="133">SUM(H162:O162)</f>
        <v>0</v>
      </c>
      <c r="H162" s="16"/>
      <c r="I162" s="16"/>
      <c r="J162" s="16"/>
      <c r="K162" s="16"/>
      <c r="L162" s="16"/>
      <c r="M162" s="16"/>
      <c r="N162" s="16"/>
      <c r="O162" s="16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99"/>
      <c r="AD162" s="99"/>
      <c r="AE162" s="99"/>
      <c r="AF162" s="99"/>
    </row>
    <row r="163" spans="1:32" ht="24" customHeight="1" x14ac:dyDescent="0.2">
      <c r="A163" s="25"/>
      <c r="B163" s="38" t="s">
        <v>155</v>
      </c>
      <c r="C163" s="26" t="s">
        <v>33</v>
      </c>
      <c r="D163" s="79">
        <f t="shared" si="132"/>
        <v>0</v>
      </c>
      <c r="E163" s="32"/>
      <c r="F163" s="91">
        <v>0</v>
      </c>
      <c r="G163" s="83">
        <f>SUM(H163:O163)</f>
        <v>0</v>
      </c>
      <c r="H163" s="16"/>
      <c r="I163" s="16"/>
      <c r="J163" s="16"/>
      <c r="K163" s="16"/>
      <c r="L163" s="16"/>
      <c r="M163" s="16"/>
      <c r="N163" s="16"/>
      <c r="O163" s="16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99"/>
      <c r="AD163" s="99"/>
      <c r="AE163" s="99"/>
      <c r="AF163" s="99"/>
    </row>
    <row r="164" spans="1:32" s="161" customFormat="1" ht="24" customHeight="1" x14ac:dyDescent="0.2">
      <c r="A164" s="34"/>
      <c r="B164" s="44" t="s">
        <v>156</v>
      </c>
      <c r="C164" s="35" t="s">
        <v>41</v>
      </c>
      <c r="D164" s="52">
        <f>D165</f>
        <v>0</v>
      </c>
      <c r="E164" s="52">
        <f t="shared" ref="E164:O164" si="134">E165</f>
        <v>0</v>
      </c>
      <c r="F164" s="52">
        <f t="shared" si="134"/>
        <v>0</v>
      </c>
      <c r="G164" s="52">
        <f t="shared" si="134"/>
        <v>0</v>
      </c>
      <c r="H164" s="52">
        <f t="shared" si="134"/>
        <v>0</v>
      </c>
      <c r="I164" s="52">
        <f t="shared" si="134"/>
        <v>0</v>
      </c>
      <c r="J164" s="52">
        <f t="shared" si="134"/>
        <v>0</v>
      </c>
      <c r="K164" s="52">
        <f t="shared" si="134"/>
        <v>0</v>
      </c>
      <c r="L164" s="52">
        <f t="shared" si="134"/>
        <v>0</v>
      </c>
      <c r="M164" s="52">
        <f t="shared" si="134"/>
        <v>0</v>
      </c>
      <c r="N164" s="52">
        <f t="shared" si="134"/>
        <v>0</v>
      </c>
      <c r="O164" s="52">
        <f t="shared" si="134"/>
        <v>0</v>
      </c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80"/>
      <c r="AD164" s="180"/>
      <c r="AE164" s="180"/>
      <c r="AF164" s="180"/>
    </row>
    <row r="165" spans="1:32" ht="24" customHeight="1" x14ac:dyDescent="0.2">
      <c r="A165" s="25" t="s">
        <v>191</v>
      </c>
      <c r="B165" s="39" t="s">
        <v>158</v>
      </c>
      <c r="C165" s="26" t="s">
        <v>41</v>
      </c>
      <c r="D165" s="79">
        <f t="shared" ref="D165" si="135">SUM(E165:G165)</f>
        <v>0</v>
      </c>
      <c r="E165" s="88"/>
      <c r="F165" s="27">
        <v>0</v>
      </c>
      <c r="G165" s="83">
        <f t="shared" ref="G165:G168" si="136">SUM(H165:O165)</f>
        <v>0</v>
      </c>
      <c r="H165" s="16"/>
      <c r="I165" s="16"/>
      <c r="J165" s="16"/>
      <c r="K165" s="16"/>
      <c r="L165" s="16"/>
      <c r="M165" s="16"/>
      <c r="N165" s="16"/>
      <c r="O165" s="16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99"/>
      <c r="AD165" s="99"/>
      <c r="AE165" s="99"/>
      <c r="AF165" s="99"/>
    </row>
    <row r="166" spans="1:32" s="156" customFormat="1" ht="27" customHeight="1" x14ac:dyDescent="0.2">
      <c r="A166" s="210" t="s">
        <v>178</v>
      </c>
      <c r="B166" s="211"/>
      <c r="C166" s="211"/>
      <c r="D166" s="157">
        <f>D167</f>
        <v>0</v>
      </c>
      <c r="E166" s="157">
        <f t="shared" ref="E166:O167" si="137">E167</f>
        <v>0</v>
      </c>
      <c r="F166" s="157">
        <f t="shared" si="137"/>
        <v>0</v>
      </c>
      <c r="G166" s="157">
        <f t="shared" si="137"/>
        <v>0</v>
      </c>
      <c r="H166" s="157">
        <f t="shared" si="137"/>
        <v>0</v>
      </c>
      <c r="I166" s="157">
        <f t="shared" si="137"/>
        <v>0</v>
      </c>
      <c r="J166" s="157">
        <f t="shared" si="137"/>
        <v>0</v>
      </c>
      <c r="K166" s="157">
        <f t="shared" si="137"/>
        <v>0</v>
      </c>
      <c r="L166" s="157">
        <f t="shared" si="137"/>
        <v>0</v>
      </c>
      <c r="M166" s="157">
        <f t="shared" si="137"/>
        <v>0</v>
      </c>
      <c r="N166" s="157">
        <f t="shared" si="137"/>
        <v>0</v>
      </c>
      <c r="O166" s="157">
        <f t="shared" si="137"/>
        <v>0</v>
      </c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78"/>
      <c r="AD166" s="178"/>
      <c r="AE166" s="178"/>
      <c r="AF166" s="178"/>
    </row>
    <row r="167" spans="1:32" s="161" customFormat="1" ht="24" customHeight="1" x14ac:dyDescent="0.2">
      <c r="A167" s="34"/>
      <c r="B167" s="44" t="s">
        <v>151</v>
      </c>
      <c r="C167" s="35" t="s">
        <v>152</v>
      </c>
      <c r="D167" s="52">
        <f>D168</f>
        <v>0</v>
      </c>
      <c r="E167" s="52">
        <f t="shared" si="137"/>
        <v>0</v>
      </c>
      <c r="F167" s="52">
        <f t="shared" si="137"/>
        <v>0</v>
      </c>
      <c r="G167" s="52">
        <f t="shared" si="137"/>
        <v>0</v>
      </c>
      <c r="H167" s="52">
        <f t="shared" si="137"/>
        <v>0</v>
      </c>
      <c r="I167" s="52">
        <f t="shared" si="137"/>
        <v>0</v>
      </c>
      <c r="J167" s="52">
        <f t="shared" si="137"/>
        <v>0</v>
      </c>
      <c r="K167" s="52">
        <f t="shared" si="137"/>
        <v>0</v>
      </c>
      <c r="L167" s="52">
        <f t="shared" si="137"/>
        <v>0</v>
      </c>
      <c r="M167" s="52">
        <f t="shared" si="137"/>
        <v>0</v>
      </c>
      <c r="N167" s="52">
        <f t="shared" si="137"/>
        <v>0</v>
      </c>
      <c r="O167" s="52">
        <f t="shared" si="137"/>
        <v>0</v>
      </c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80"/>
      <c r="AD167" s="180"/>
      <c r="AE167" s="180"/>
      <c r="AF167" s="180"/>
    </row>
    <row r="168" spans="1:32" ht="24" customHeight="1" x14ac:dyDescent="0.2">
      <c r="A168" s="29" t="s">
        <v>173</v>
      </c>
      <c r="B168" s="41" t="s">
        <v>153</v>
      </c>
      <c r="C168" s="30" t="s">
        <v>79</v>
      </c>
      <c r="D168" s="79">
        <f t="shared" ref="D168" si="138">SUM(E168:G168)</f>
        <v>0</v>
      </c>
      <c r="E168" s="90"/>
      <c r="F168" s="31">
        <v>0</v>
      </c>
      <c r="G168" s="84">
        <f t="shared" si="136"/>
        <v>0</v>
      </c>
      <c r="H168" s="16"/>
      <c r="I168" s="16"/>
      <c r="J168" s="16"/>
      <c r="K168" s="16"/>
      <c r="L168" s="16"/>
      <c r="M168" s="16"/>
      <c r="N168" s="16"/>
      <c r="O168" s="16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99"/>
      <c r="AD168" s="99"/>
      <c r="AE168" s="99"/>
      <c r="AF168" s="99"/>
    </row>
    <row r="169" spans="1:32" s="156" customFormat="1" ht="28.5" customHeight="1" thickBot="1" x14ac:dyDescent="0.25">
      <c r="A169" s="208" t="s">
        <v>194</v>
      </c>
      <c r="B169" s="208"/>
      <c r="C169" s="209"/>
      <c r="D169" s="159">
        <f t="shared" ref="D169:O169" si="139">D9</f>
        <v>9221052</v>
      </c>
      <c r="E169" s="159">
        <f t="shared" si="139"/>
        <v>419610</v>
      </c>
      <c r="F169" s="159">
        <f t="shared" si="139"/>
        <v>51782</v>
      </c>
      <c r="G169" s="159">
        <f t="shared" si="139"/>
        <v>8749660</v>
      </c>
      <c r="H169" s="159">
        <f t="shared" si="139"/>
        <v>356422</v>
      </c>
      <c r="I169" s="159">
        <f t="shared" si="139"/>
        <v>8393238</v>
      </c>
      <c r="J169" s="159">
        <f t="shared" si="139"/>
        <v>0</v>
      </c>
      <c r="K169" s="159">
        <f t="shared" si="139"/>
        <v>0</v>
      </c>
      <c r="L169" s="159">
        <f t="shared" si="139"/>
        <v>0</v>
      </c>
      <c r="M169" s="159">
        <f t="shared" si="139"/>
        <v>0</v>
      </c>
      <c r="N169" s="159">
        <f t="shared" si="139"/>
        <v>0</v>
      </c>
      <c r="O169" s="159">
        <f t="shared" si="139"/>
        <v>0</v>
      </c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78"/>
      <c r="AD169" s="178"/>
      <c r="AE169" s="178"/>
      <c r="AF169" s="178"/>
    </row>
    <row r="170" spans="1:32" ht="13.5" hidden="1" customHeight="1" thickTop="1" x14ac:dyDescent="0.2">
      <c r="B170" s="42"/>
      <c r="C170" s="5"/>
      <c r="D170" s="80"/>
      <c r="E170" s="5">
        <v>3258733</v>
      </c>
      <c r="F170" s="5">
        <v>3258733</v>
      </c>
      <c r="G170" s="80">
        <v>7755712</v>
      </c>
      <c r="H170" s="24">
        <v>107462</v>
      </c>
      <c r="I170" s="24">
        <v>770544</v>
      </c>
      <c r="J170" s="3">
        <v>6821820</v>
      </c>
      <c r="AC170" s="99"/>
      <c r="AD170" s="99"/>
    </row>
    <row r="171" spans="1:32" hidden="1" x14ac:dyDescent="0.2">
      <c r="AC171" s="99"/>
      <c r="AD171" s="99"/>
    </row>
    <row r="172" spans="1:32" hidden="1" x14ac:dyDescent="0.2">
      <c r="E172" s="18">
        <f>E169-E170</f>
        <v>-2839123</v>
      </c>
      <c r="F172" s="18">
        <f>F169-F170</f>
        <v>-3206951</v>
      </c>
      <c r="G172" s="57">
        <f>G169-G170</f>
        <v>993948</v>
      </c>
      <c r="H172" s="18">
        <f>H170-H169</f>
        <v>-248960</v>
      </c>
      <c r="I172" s="18">
        <f>I170-I169</f>
        <v>-7622694</v>
      </c>
      <c r="J172" s="18">
        <f>J170-J169</f>
        <v>6821820</v>
      </c>
      <c r="AC172" s="99"/>
      <c r="AD172" s="99"/>
    </row>
    <row r="173" spans="1:32" ht="13.5" thickTop="1" x14ac:dyDescent="0.2">
      <c r="A173" s="92"/>
      <c r="B173" s="103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AC173" s="99"/>
      <c r="AD173" s="99"/>
    </row>
    <row r="174" spans="1:32" ht="12" customHeight="1" x14ac:dyDescent="0.2">
      <c r="A174" s="92"/>
      <c r="B174" s="103"/>
      <c r="C174" s="92"/>
      <c r="D174" s="92"/>
      <c r="E174" s="104"/>
      <c r="F174" s="104"/>
      <c r="G174" s="92"/>
      <c r="H174" s="104"/>
      <c r="I174" s="104"/>
      <c r="J174" s="104"/>
      <c r="K174" s="104"/>
      <c r="L174" s="104"/>
      <c r="M174" s="104"/>
      <c r="N174" s="104"/>
      <c r="O174" s="104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</row>
    <row r="175" spans="1:32" s="14" customFormat="1" ht="16.899999999999999" hidden="1" customHeight="1" x14ac:dyDescent="0.2">
      <c r="A175" s="206" t="s">
        <v>195</v>
      </c>
      <c r="B175" s="206"/>
      <c r="C175" s="207"/>
      <c r="D175" s="81" t="s">
        <v>193</v>
      </c>
      <c r="E175" s="15" t="s">
        <v>70</v>
      </c>
      <c r="F175" s="15" t="s">
        <v>70</v>
      </c>
      <c r="G175" s="85" t="s">
        <v>72</v>
      </c>
      <c r="H175" s="204" t="s">
        <v>67</v>
      </c>
      <c r="I175" s="204"/>
      <c r="J175" s="204"/>
      <c r="K175" s="204"/>
      <c r="L175" s="204"/>
      <c r="M175" s="204"/>
      <c r="N175" s="204"/>
      <c r="O175" s="205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</row>
    <row r="179" spans="6:40" x14ac:dyDescent="0.2">
      <c r="G179" s="57"/>
    </row>
    <row r="182" spans="6:40" ht="13.5" thickBot="1" x14ac:dyDescent="0.25"/>
    <row r="183" spans="6:40" ht="13.5" thickTop="1" x14ac:dyDescent="0.2">
      <c r="AN183" s="201"/>
    </row>
    <row r="184" spans="6:40" x14ac:dyDescent="0.2">
      <c r="AN184" s="202"/>
    </row>
    <row r="185" spans="6:40" x14ac:dyDescent="0.2">
      <c r="AN185" s="203"/>
    </row>
    <row r="186" spans="6:40" ht="13.5" thickBot="1" x14ac:dyDescent="0.25"/>
    <row r="187" spans="6:40" ht="13.5" thickTop="1" x14ac:dyDescent="0.2">
      <c r="AN187" s="201"/>
    </row>
    <row r="188" spans="6:40" x14ac:dyDescent="0.2">
      <c r="AN188" s="202"/>
    </row>
    <row r="189" spans="6:40" x14ac:dyDescent="0.2">
      <c r="AN189" s="203"/>
    </row>
    <row r="190" spans="6:40" x14ac:dyDescent="0.2">
      <c r="F190" s="18">
        <f>F119+F122+F124+F127+F129+F131+F133+F135+F138+F140+F142+F144+F145+F146+F148+F149+F150+F152+F153+F154+F157+F159+F162+F163+F165+F168</f>
        <v>51782</v>
      </c>
    </row>
  </sheetData>
  <sheetProtection algorithmName="SHA-512" hashValue="O/YNOg4jpq43rqRKAzamzgrW1xMHVHxbB9mSfJPpnd96tSiWWHAJB3VHbHsrZRooEF9u3q/tZXuygFH/i7Rs/A==" saltValue="p3z4dFqLfmfwsUQ2X+319w==" spinCount="100000" sheet="1" objects="1" scenarios="1"/>
  <mergeCells count="19">
    <mergeCell ref="H5:O5"/>
    <mergeCell ref="A9:C9"/>
    <mergeCell ref="A10:C10"/>
    <mergeCell ref="A5:C6"/>
    <mergeCell ref="A160:C160"/>
    <mergeCell ref="A166:C166"/>
    <mergeCell ref="D5:D7"/>
    <mergeCell ref="G5:G7"/>
    <mergeCell ref="A120:C120"/>
    <mergeCell ref="A125:C125"/>
    <mergeCell ref="A155:C155"/>
    <mergeCell ref="A136:C136"/>
    <mergeCell ref="A84:C84"/>
    <mergeCell ref="A117:C117"/>
    <mergeCell ref="AN183:AN185"/>
    <mergeCell ref="AN187:AN189"/>
    <mergeCell ref="H175:O175"/>
    <mergeCell ref="A175:C175"/>
    <mergeCell ref="A169:C169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57:I157 D168:I168 D165:I165 D119:I119 D124:I124 D122:I122 D133:I133 D127:I127 D129:I129 D131:I131 D152:I154 AC9:AF83 J21:AB22 J65:AB66 J54:AB55 J70:AB71 J60:AB61 J85:AB86 E11:I83 J90:AB91 J109:AB110 E117:AB118 D120:AB121 E85:I116 D159:I159 D11:D118 D125:AB126 D155:AB156 D163:AB164 D166:AB167 D162:I162 D134:AB137 D138:I138 D140:I140 D142:I142 D144:I146 D150:AB151 D148:I149 D160:AB161 D143:AB143 D9:AB10 D147:AB147 D141:AB141 D139:AB139 D158:AB158 D169:AB169 D132:AB132 D130:AB130 D128:AB128 D123:AB123 J107:AB107 J105:AB105 J103:AB103 J95:AB95 J112:AB112 J79:AB79 J75:AB75 J63:AB63 J46:AB46 J44:AB44 J27:AB27 J34:AB34 J19:AB19 J17:AB17 AE85:AF169 AC85:AD173 E84:AF84 J11:AB12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view="pageBreakPreview" zoomScale="60" zoomScaleNormal="100" workbookViewId="0">
      <selection activeCell="B34" sqref="B34:B39"/>
    </sheetView>
  </sheetViews>
  <sheetFormatPr defaultRowHeight="12.75" x14ac:dyDescent="0.2"/>
  <cols>
    <col min="1" max="1" width="38.140625" style="7" customWidth="1"/>
    <col min="2" max="2" width="69.42578125" style="7" customWidth="1"/>
    <col min="3" max="256" width="9.140625" style="7"/>
    <col min="257" max="257" width="38.140625" style="7" customWidth="1"/>
    <col min="258" max="258" width="69.42578125" style="7" customWidth="1"/>
    <col min="259" max="512" width="9.140625" style="7"/>
    <col min="513" max="513" width="38.140625" style="7" customWidth="1"/>
    <col min="514" max="514" width="69.42578125" style="7" customWidth="1"/>
    <col min="515" max="768" width="9.140625" style="7"/>
    <col min="769" max="769" width="38.140625" style="7" customWidth="1"/>
    <col min="770" max="770" width="69.42578125" style="7" customWidth="1"/>
    <col min="771" max="1024" width="9.140625" style="7"/>
    <col min="1025" max="1025" width="38.140625" style="7" customWidth="1"/>
    <col min="1026" max="1026" width="69.42578125" style="7" customWidth="1"/>
    <col min="1027" max="1280" width="9.140625" style="7"/>
    <col min="1281" max="1281" width="38.140625" style="7" customWidth="1"/>
    <col min="1282" max="1282" width="69.42578125" style="7" customWidth="1"/>
    <col min="1283" max="1536" width="9.140625" style="7"/>
    <col min="1537" max="1537" width="38.140625" style="7" customWidth="1"/>
    <col min="1538" max="1538" width="69.42578125" style="7" customWidth="1"/>
    <col min="1539" max="1792" width="9.140625" style="7"/>
    <col min="1793" max="1793" width="38.140625" style="7" customWidth="1"/>
    <col min="1794" max="1794" width="69.42578125" style="7" customWidth="1"/>
    <col min="1795" max="2048" width="9.140625" style="7"/>
    <col min="2049" max="2049" width="38.140625" style="7" customWidth="1"/>
    <col min="2050" max="2050" width="69.42578125" style="7" customWidth="1"/>
    <col min="2051" max="2304" width="9.140625" style="7"/>
    <col min="2305" max="2305" width="38.140625" style="7" customWidth="1"/>
    <col min="2306" max="2306" width="69.42578125" style="7" customWidth="1"/>
    <col min="2307" max="2560" width="9.140625" style="7"/>
    <col min="2561" max="2561" width="38.140625" style="7" customWidth="1"/>
    <col min="2562" max="2562" width="69.42578125" style="7" customWidth="1"/>
    <col min="2563" max="2816" width="9.140625" style="7"/>
    <col min="2817" max="2817" width="38.140625" style="7" customWidth="1"/>
    <col min="2818" max="2818" width="69.42578125" style="7" customWidth="1"/>
    <col min="2819" max="3072" width="9.140625" style="7"/>
    <col min="3073" max="3073" width="38.140625" style="7" customWidth="1"/>
    <col min="3074" max="3074" width="69.42578125" style="7" customWidth="1"/>
    <col min="3075" max="3328" width="9.140625" style="7"/>
    <col min="3329" max="3329" width="38.140625" style="7" customWidth="1"/>
    <col min="3330" max="3330" width="69.42578125" style="7" customWidth="1"/>
    <col min="3331" max="3584" width="9.140625" style="7"/>
    <col min="3585" max="3585" width="38.140625" style="7" customWidth="1"/>
    <col min="3586" max="3586" width="69.42578125" style="7" customWidth="1"/>
    <col min="3587" max="3840" width="9.140625" style="7"/>
    <col min="3841" max="3841" width="38.140625" style="7" customWidth="1"/>
    <col min="3842" max="3842" width="69.42578125" style="7" customWidth="1"/>
    <col min="3843" max="4096" width="9.140625" style="7"/>
    <col min="4097" max="4097" width="38.140625" style="7" customWidth="1"/>
    <col min="4098" max="4098" width="69.42578125" style="7" customWidth="1"/>
    <col min="4099" max="4352" width="9.140625" style="7"/>
    <col min="4353" max="4353" width="38.140625" style="7" customWidth="1"/>
    <col min="4354" max="4354" width="69.42578125" style="7" customWidth="1"/>
    <col min="4355" max="4608" width="9.140625" style="7"/>
    <col min="4609" max="4609" width="38.140625" style="7" customWidth="1"/>
    <col min="4610" max="4610" width="69.42578125" style="7" customWidth="1"/>
    <col min="4611" max="4864" width="9.140625" style="7"/>
    <col min="4865" max="4865" width="38.140625" style="7" customWidth="1"/>
    <col min="4866" max="4866" width="69.42578125" style="7" customWidth="1"/>
    <col min="4867" max="5120" width="9.140625" style="7"/>
    <col min="5121" max="5121" width="38.140625" style="7" customWidth="1"/>
    <col min="5122" max="5122" width="69.42578125" style="7" customWidth="1"/>
    <col min="5123" max="5376" width="9.140625" style="7"/>
    <col min="5377" max="5377" width="38.140625" style="7" customWidth="1"/>
    <col min="5378" max="5378" width="69.42578125" style="7" customWidth="1"/>
    <col min="5379" max="5632" width="9.140625" style="7"/>
    <col min="5633" max="5633" width="38.140625" style="7" customWidth="1"/>
    <col min="5634" max="5634" width="69.42578125" style="7" customWidth="1"/>
    <col min="5635" max="5888" width="9.140625" style="7"/>
    <col min="5889" max="5889" width="38.140625" style="7" customWidth="1"/>
    <col min="5890" max="5890" width="69.42578125" style="7" customWidth="1"/>
    <col min="5891" max="6144" width="9.140625" style="7"/>
    <col min="6145" max="6145" width="38.140625" style="7" customWidth="1"/>
    <col min="6146" max="6146" width="69.42578125" style="7" customWidth="1"/>
    <col min="6147" max="6400" width="9.140625" style="7"/>
    <col min="6401" max="6401" width="38.140625" style="7" customWidth="1"/>
    <col min="6402" max="6402" width="69.42578125" style="7" customWidth="1"/>
    <col min="6403" max="6656" width="9.140625" style="7"/>
    <col min="6657" max="6657" width="38.140625" style="7" customWidth="1"/>
    <col min="6658" max="6658" width="69.42578125" style="7" customWidth="1"/>
    <col min="6659" max="6912" width="9.140625" style="7"/>
    <col min="6913" max="6913" width="38.140625" style="7" customWidth="1"/>
    <col min="6914" max="6914" width="69.42578125" style="7" customWidth="1"/>
    <col min="6915" max="7168" width="9.140625" style="7"/>
    <col min="7169" max="7169" width="38.140625" style="7" customWidth="1"/>
    <col min="7170" max="7170" width="69.42578125" style="7" customWidth="1"/>
    <col min="7171" max="7424" width="9.140625" style="7"/>
    <col min="7425" max="7425" width="38.140625" style="7" customWidth="1"/>
    <col min="7426" max="7426" width="69.42578125" style="7" customWidth="1"/>
    <col min="7427" max="7680" width="9.140625" style="7"/>
    <col min="7681" max="7681" width="38.140625" style="7" customWidth="1"/>
    <col min="7682" max="7682" width="69.42578125" style="7" customWidth="1"/>
    <col min="7683" max="7936" width="9.140625" style="7"/>
    <col min="7937" max="7937" width="38.140625" style="7" customWidth="1"/>
    <col min="7938" max="7938" width="69.42578125" style="7" customWidth="1"/>
    <col min="7939" max="8192" width="9.140625" style="7"/>
    <col min="8193" max="8193" width="38.140625" style="7" customWidth="1"/>
    <col min="8194" max="8194" width="69.42578125" style="7" customWidth="1"/>
    <col min="8195" max="8448" width="9.140625" style="7"/>
    <col min="8449" max="8449" width="38.140625" style="7" customWidth="1"/>
    <col min="8450" max="8450" width="69.42578125" style="7" customWidth="1"/>
    <col min="8451" max="8704" width="9.140625" style="7"/>
    <col min="8705" max="8705" width="38.140625" style="7" customWidth="1"/>
    <col min="8706" max="8706" width="69.42578125" style="7" customWidth="1"/>
    <col min="8707" max="8960" width="9.140625" style="7"/>
    <col min="8961" max="8961" width="38.140625" style="7" customWidth="1"/>
    <col min="8962" max="8962" width="69.42578125" style="7" customWidth="1"/>
    <col min="8963" max="9216" width="9.140625" style="7"/>
    <col min="9217" max="9217" width="38.140625" style="7" customWidth="1"/>
    <col min="9218" max="9218" width="69.42578125" style="7" customWidth="1"/>
    <col min="9219" max="9472" width="9.140625" style="7"/>
    <col min="9473" max="9473" width="38.140625" style="7" customWidth="1"/>
    <col min="9474" max="9474" width="69.42578125" style="7" customWidth="1"/>
    <col min="9475" max="9728" width="9.140625" style="7"/>
    <col min="9729" max="9729" width="38.140625" style="7" customWidth="1"/>
    <col min="9730" max="9730" width="69.42578125" style="7" customWidth="1"/>
    <col min="9731" max="9984" width="9.140625" style="7"/>
    <col min="9985" max="9985" width="38.140625" style="7" customWidth="1"/>
    <col min="9986" max="9986" width="69.42578125" style="7" customWidth="1"/>
    <col min="9987" max="10240" width="9.140625" style="7"/>
    <col min="10241" max="10241" width="38.140625" style="7" customWidth="1"/>
    <col min="10242" max="10242" width="69.42578125" style="7" customWidth="1"/>
    <col min="10243" max="10496" width="9.140625" style="7"/>
    <col min="10497" max="10497" width="38.140625" style="7" customWidth="1"/>
    <col min="10498" max="10498" width="69.42578125" style="7" customWidth="1"/>
    <col min="10499" max="10752" width="9.140625" style="7"/>
    <col min="10753" max="10753" width="38.140625" style="7" customWidth="1"/>
    <col min="10754" max="10754" width="69.42578125" style="7" customWidth="1"/>
    <col min="10755" max="11008" width="9.140625" style="7"/>
    <col min="11009" max="11009" width="38.140625" style="7" customWidth="1"/>
    <col min="11010" max="11010" width="69.42578125" style="7" customWidth="1"/>
    <col min="11011" max="11264" width="9.140625" style="7"/>
    <col min="11265" max="11265" width="38.140625" style="7" customWidth="1"/>
    <col min="11266" max="11266" width="69.42578125" style="7" customWidth="1"/>
    <col min="11267" max="11520" width="9.140625" style="7"/>
    <col min="11521" max="11521" width="38.140625" style="7" customWidth="1"/>
    <col min="11522" max="11522" width="69.42578125" style="7" customWidth="1"/>
    <col min="11523" max="11776" width="9.140625" style="7"/>
    <col min="11777" max="11777" width="38.140625" style="7" customWidth="1"/>
    <col min="11778" max="11778" width="69.42578125" style="7" customWidth="1"/>
    <col min="11779" max="12032" width="9.140625" style="7"/>
    <col min="12033" max="12033" width="38.140625" style="7" customWidth="1"/>
    <col min="12034" max="12034" width="69.42578125" style="7" customWidth="1"/>
    <col min="12035" max="12288" width="9.140625" style="7"/>
    <col min="12289" max="12289" width="38.140625" style="7" customWidth="1"/>
    <col min="12290" max="12290" width="69.42578125" style="7" customWidth="1"/>
    <col min="12291" max="12544" width="9.140625" style="7"/>
    <col min="12545" max="12545" width="38.140625" style="7" customWidth="1"/>
    <col min="12546" max="12546" width="69.42578125" style="7" customWidth="1"/>
    <col min="12547" max="12800" width="9.140625" style="7"/>
    <col min="12801" max="12801" width="38.140625" style="7" customWidth="1"/>
    <col min="12802" max="12802" width="69.42578125" style="7" customWidth="1"/>
    <col min="12803" max="13056" width="9.140625" style="7"/>
    <col min="13057" max="13057" width="38.140625" style="7" customWidth="1"/>
    <col min="13058" max="13058" width="69.42578125" style="7" customWidth="1"/>
    <col min="13059" max="13312" width="9.140625" style="7"/>
    <col min="13313" max="13313" width="38.140625" style="7" customWidth="1"/>
    <col min="13314" max="13314" width="69.42578125" style="7" customWidth="1"/>
    <col min="13315" max="13568" width="9.140625" style="7"/>
    <col min="13569" max="13569" width="38.140625" style="7" customWidth="1"/>
    <col min="13570" max="13570" width="69.42578125" style="7" customWidth="1"/>
    <col min="13571" max="13824" width="9.140625" style="7"/>
    <col min="13825" max="13825" width="38.140625" style="7" customWidth="1"/>
    <col min="13826" max="13826" width="69.42578125" style="7" customWidth="1"/>
    <col min="13827" max="14080" width="9.140625" style="7"/>
    <col min="14081" max="14081" width="38.140625" style="7" customWidth="1"/>
    <col min="14082" max="14082" width="69.42578125" style="7" customWidth="1"/>
    <col min="14083" max="14336" width="9.140625" style="7"/>
    <col min="14337" max="14337" width="38.140625" style="7" customWidth="1"/>
    <col min="14338" max="14338" width="69.42578125" style="7" customWidth="1"/>
    <col min="14339" max="14592" width="9.140625" style="7"/>
    <col min="14593" max="14593" width="38.140625" style="7" customWidth="1"/>
    <col min="14594" max="14594" width="69.42578125" style="7" customWidth="1"/>
    <col min="14595" max="14848" width="9.140625" style="7"/>
    <col min="14849" max="14849" width="38.140625" style="7" customWidth="1"/>
    <col min="14850" max="14850" width="69.42578125" style="7" customWidth="1"/>
    <col min="14851" max="15104" width="9.140625" style="7"/>
    <col min="15105" max="15105" width="38.140625" style="7" customWidth="1"/>
    <col min="15106" max="15106" width="69.42578125" style="7" customWidth="1"/>
    <col min="15107" max="15360" width="9.140625" style="7"/>
    <col min="15361" max="15361" width="38.140625" style="7" customWidth="1"/>
    <col min="15362" max="15362" width="69.42578125" style="7" customWidth="1"/>
    <col min="15363" max="15616" width="9.140625" style="7"/>
    <col min="15617" max="15617" width="38.140625" style="7" customWidth="1"/>
    <col min="15618" max="15618" width="69.42578125" style="7" customWidth="1"/>
    <col min="15619" max="15872" width="9.140625" style="7"/>
    <col min="15873" max="15873" width="38.140625" style="7" customWidth="1"/>
    <col min="15874" max="15874" width="69.42578125" style="7" customWidth="1"/>
    <col min="15875" max="16128" width="9.140625" style="7"/>
    <col min="16129" max="16129" width="38.140625" style="7" customWidth="1"/>
    <col min="16130" max="16130" width="69.42578125" style="7" customWidth="1"/>
    <col min="16131" max="16384" width="9.140625" style="7"/>
  </cols>
  <sheetData>
    <row r="1" spans="1:2" ht="18" x14ac:dyDescent="0.25">
      <c r="A1" s="6" t="s">
        <v>50</v>
      </c>
    </row>
    <row r="2" spans="1:2" x14ac:dyDescent="0.2">
      <c r="A2" s="8"/>
    </row>
    <row r="3" spans="1:2" x14ac:dyDescent="0.2">
      <c r="A3" s="8"/>
    </row>
    <row r="4" spans="1:2" ht="15" x14ac:dyDescent="0.25">
      <c r="A4" s="9" t="s">
        <v>51</v>
      </c>
      <c r="B4" s="182" t="s">
        <v>334</v>
      </c>
    </row>
    <row r="5" spans="1:2" ht="15" x14ac:dyDescent="0.25">
      <c r="A5" s="9"/>
    </row>
    <row r="6" spans="1:2" ht="15" x14ac:dyDescent="0.25">
      <c r="A6" s="9" t="s">
        <v>52</v>
      </c>
      <c r="B6" s="182" t="s">
        <v>335</v>
      </c>
    </row>
    <row r="7" spans="1:2" x14ac:dyDescent="0.2">
      <c r="A7" s="10"/>
    </row>
    <row r="8" spans="1:2" ht="16.5" thickBot="1" x14ac:dyDescent="0.3">
      <c r="A8" s="11"/>
    </row>
    <row r="9" spans="1:2" ht="23.25" customHeight="1" x14ac:dyDescent="0.2">
      <c r="A9" s="222" t="s">
        <v>53</v>
      </c>
      <c r="B9" s="224" t="s">
        <v>336</v>
      </c>
    </row>
    <row r="10" spans="1:2" x14ac:dyDescent="0.2">
      <c r="A10" s="223"/>
      <c r="B10" s="225"/>
    </row>
    <row r="11" spans="1:2" ht="12.75" customHeight="1" x14ac:dyDescent="0.2">
      <c r="A11" s="226" t="s">
        <v>54</v>
      </c>
      <c r="B11" s="228" t="s">
        <v>337</v>
      </c>
    </row>
    <row r="12" spans="1:2" ht="12.75" customHeight="1" x14ac:dyDescent="0.2">
      <c r="A12" s="227"/>
      <c r="B12" s="229"/>
    </row>
    <row r="13" spans="1:2" ht="12.75" customHeight="1" x14ac:dyDescent="0.2">
      <c r="A13" s="227"/>
      <c r="B13" s="229"/>
    </row>
    <row r="14" spans="1:2" ht="12.75" customHeight="1" x14ac:dyDescent="0.2">
      <c r="A14" s="227"/>
      <c r="B14" s="229"/>
    </row>
    <row r="15" spans="1:2" ht="12.75" customHeight="1" x14ac:dyDescent="0.2">
      <c r="A15" s="227"/>
      <c r="B15" s="229"/>
    </row>
    <row r="16" spans="1:2" ht="12.75" customHeight="1" x14ac:dyDescent="0.2">
      <c r="A16" s="227"/>
      <c r="B16" s="229"/>
    </row>
    <row r="17" spans="1:2" ht="65.25" customHeight="1" x14ac:dyDescent="0.2">
      <c r="A17" s="223"/>
      <c r="B17" s="230"/>
    </row>
    <row r="18" spans="1:2" ht="106.5" customHeight="1" x14ac:dyDescent="0.2">
      <c r="A18" s="226" t="s">
        <v>55</v>
      </c>
      <c r="B18" s="228" t="s">
        <v>338</v>
      </c>
    </row>
    <row r="19" spans="1:2" ht="12.75" customHeight="1" x14ac:dyDescent="0.2">
      <c r="A19" s="227"/>
      <c r="B19" s="229"/>
    </row>
    <row r="20" spans="1:2" ht="33.75" customHeight="1" x14ac:dyDescent="0.2">
      <c r="A20" s="223"/>
      <c r="B20" s="230"/>
    </row>
    <row r="21" spans="1:2" ht="69.75" customHeight="1" x14ac:dyDescent="0.2">
      <c r="A21" s="226" t="s">
        <v>56</v>
      </c>
      <c r="B21" s="228" t="s">
        <v>339</v>
      </c>
    </row>
    <row r="22" spans="1:2" ht="12.75" customHeight="1" x14ac:dyDescent="0.2">
      <c r="A22" s="227"/>
      <c r="B22" s="229"/>
    </row>
    <row r="23" spans="1:2" ht="12.75" customHeight="1" x14ac:dyDescent="0.2">
      <c r="A23" s="227"/>
      <c r="B23" s="229"/>
    </row>
    <row r="24" spans="1:2" ht="12.75" customHeight="1" x14ac:dyDescent="0.2">
      <c r="A24" s="223"/>
      <c r="B24" s="230"/>
    </row>
    <row r="25" spans="1:2" ht="114" customHeight="1" x14ac:dyDescent="0.2">
      <c r="A25" s="226" t="s">
        <v>57</v>
      </c>
      <c r="B25" s="228" t="s">
        <v>340</v>
      </c>
    </row>
    <row r="26" spans="1:2" ht="12.75" customHeight="1" x14ac:dyDescent="0.2">
      <c r="A26" s="227"/>
      <c r="B26" s="229"/>
    </row>
    <row r="27" spans="1:2" ht="12.75" customHeight="1" x14ac:dyDescent="0.2">
      <c r="A27" s="223"/>
      <c r="B27" s="230"/>
    </row>
    <row r="28" spans="1:2" ht="32.25" customHeight="1" x14ac:dyDescent="0.2">
      <c r="A28" s="226" t="s">
        <v>58</v>
      </c>
      <c r="B28" s="228" t="s">
        <v>341</v>
      </c>
    </row>
    <row r="29" spans="1:2" ht="12.75" customHeight="1" x14ac:dyDescent="0.2">
      <c r="A29" s="227"/>
      <c r="B29" s="229"/>
    </row>
    <row r="30" spans="1:2" ht="12.75" customHeight="1" x14ac:dyDescent="0.2">
      <c r="A30" s="227"/>
      <c r="B30" s="229"/>
    </row>
    <row r="31" spans="1:2" ht="12.75" customHeight="1" x14ac:dyDescent="0.2">
      <c r="A31" s="227"/>
      <c r="B31" s="229"/>
    </row>
    <row r="32" spans="1:2" ht="12.75" customHeight="1" x14ac:dyDescent="0.2">
      <c r="A32" s="227"/>
      <c r="B32" s="229"/>
    </row>
    <row r="33" spans="1:2" ht="12.75" customHeight="1" x14ac:dyDescent="0.2">
      <c r="A33" s="223"/>
      <c r="B33" s="230"/>
    </row>
    <row r="34" spans="1:2" ht="12.75" customHeight="1" x14ac:dyDescent="0.2">
      <c r="A34" s="226" t="s">
        <v>59</v>
      </c>
      <c r="B34" s="228" t="s">
        <v>344</v>
      </c>
    </row>
    <row r="35" spans="1:2" ht="12.75" customHeight="1" x14ac:dyDescent="0.2">
      <c r="A35" s="227"/>
      <c r="B35" s="229"/>
    </row>
    <row r="36" spans="1:2" ht="12.75" customHeight="1" x14ac:dyDescent="0.2">
      <c r="A36" s="227"/>
      <c r="B36" s="229"/>
    </row>
    <row r="37" spans="1:2" ht="12.75" customHeight="1" x14ac:dyDescent="0.2">
      <c r="A37" s="227"/>
      <c r="B37" s="229"/>
    </row>
    <row r="38" spans="1:2" ht="12.75" customHeight="1" x14ac:dyDescent="0.2">
      <c r="A38" s="227"/>
      <c r="B38" s="229"/>
    </row>
    <row r="39" spans="1:2" ht="13.5" customHeight="1" thickBot="1" x14ac:dyDescent="0.25">
      <c r="A39" s="231"/>
      <c r="B39" s="232"/>
    </row>
    <row r="40" spans="1:2" ht="14.25" x14ac:dyDescent="0.2">
      <c r="A40" s="12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</vt:lpstr>
      <vt:lpstr>RASHODI</vt:lpstr>
      <vt:lpstr>OBRAZLOŽENJE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Windows korisnik</cp:lastModifiedBy>
  <cp:lastPrinted>2020-09-18T10:43:55Z</cp:lastPrinted>
  <dcterms:created xsi:type="dcterms:W3CDTF">2017-09-21T11:58:02Z</dcterms:created>
  <dcterms:modified xsi:type="dcterms:W3CDTF">2022-04-26T08:22:49Z</dcterms:modified>
</cp:coreProperties>
</file>