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00" windowHeight="12300" activeTab="3"/>
  </bookViews>
  <sheets>
    <sheet name="OPĆI DIO" sheetId="1" r:id="rId1"/>
    <sheet name="PRIHODI" sheetId="2" r:id="rId2"/>
    <sheet name="RASHODI" sheetId="3" r:id="rId3"/>
    <sheet name="OBRAZLOŽENJE" sheetId="4" r:id="rId4"/>
  </sheets>
  <externalReferences>
    <externalReference r:id="rId7"/>
  </externalReferences>
  <definedNames>
    <definedName name="_xlnm.Print_Titles" localSheetId="2">'RASHODI'!$7:$10</definedName>
    <definedName name="_xlnm.Print_Area" localSheetId="0">'OPĆI DIO'!$A$3:$H$26</definedName>
    <definedName name="_xlnm.Print_Area" localSheetId="2">'RASHODI'!$A$1:$Q$150</definedName>
  </definedNames>
  <calcPr fullCalcOnLoad="1"/>
</workbook>
</file>

<file path=xl/sharedStrings.xml><?xml version="1.0" encoding="utf-8"?>
<sst xmlns="http://schemas.openxmlformats.org/spreadsheetml/2006/main" count="604" uniqueCount="452">
  <si>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</si>
  <si>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</si>
  <si>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</si>
  <si>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</si>
  <si>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</si>
  <si>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</si>
  <si>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</si>
  <si>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rashodi za zaposlene</t>
  </si>
  <si>
    <t>Ostali nespomenuti rashodi poslovanja</t>
  </si>
  <si>
    <t>Tekuće donacije u novcu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</si>
  <si>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</si>
  <si>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</si>
  <si>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</si>
  <si>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</si>
  <si>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</si>
  <si>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</si>
  <si>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</si>
  <si>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</si>
  <si>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redovan rad</t>
  </si>
  <si>
    <t>Naknade za prijevoz, za rad na terenu i odvojeni život</t>
  </si>
  <si>
    <t>Uredski materijal i ostali materijalni rashodi</t>
  </si>
  <si>
    <t>Materijal i sirovine</t>
  </si>
  <si>
    <t>Energija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</si>
  <si>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</si>
  <si>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</si>
  <si>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</si>
  <si>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</si>
  <si>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</si>
  <si>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Računalne usluge</t>
  </si>
  <si>
    <t>Ostale usluge</t>
  </si>
  <si>
    <t>Premije osiguranja</t>
  </si>
  <si>
    <t>Bankarske usluge i usluge platnog prometa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</si>
  <si>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</si>
  <si>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</si>
  <si>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</si>
  <si>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</si>
  <si>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</si>
  <si>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Muzejski izlošci i predmeti prirodnih rijetkosti</t>
  </si>
  <si>
    <t>Ulaganja u računalne programe</t>
  </si>
  <si>
    <t>Pristojbe i naknade</t>
  </si>
  <si>
    <t>Zatezne kamate</t>
  </si>
  <si>
    <t>Medicinska i laboratorijska oprema</t>
  </si>
  <si>
    <t>Dodatna ulaganja na građevinskim objektima</t>
  </si>
  <si>
    <t>Naknade osobama izvan radnog odnosa</t>
  </si>
  <si>
    <t>Službena putovanja</t>
  </si>
  <si>
    <t>Usluge promidžbe i informiranja</t>
  </si>
  <si>
    <t>Naknade građanima i kućanstvima u naravi</t>
  </si>
  <si>
    <t>4221</t>
  </si>
  <si>
    <t>4222</t>
  </si>
  <si>
    <t>4223</t>
  </si>
  <si>
    <t>4226</t>
  </si>
  <si>
    <t>4227</t>
  </si>
  <si>
    <t>4231</t>
  </si>
  <si>
    <t>Prijevozna sredstva u cestovnom prometu</t>
  </si>
  <si>
    <t>4241</t>
  </si>
  <si>
    <t xml:space="preserve">Knjige </t>
  </si>
  <si>
    <t>4262</t>
  </si>
  <si>
    <t>3299</t>
  </si>
  <si>
    <t>3811</t>
  </si>
  <si>
    <t>Poz.</t>
  </si>
  <si>
    <t>Broj ek.klas.</t>
  </si>
  <si>
    <t>Naziv</t>
  </si>
  <si>
    <t>Preneseni višak prihoda i primitaka koji nisu dobiveni s računa Proračuna Grada Zagreba iz prethodnog razdoblja</t>
  </si>
  <si>
    <t>①</t>
  </si>
  <si>
    <t>②</t>
  </si>
  <si>
    <t>③</t>
  </si>
  <si>
    <t>④</t>
  </si>
  <si>
    <t>⑤</t>
  </si>
  <si>
    <t>⑥</t>
  </si>
  <si>
    <t>3</t>
  </si>
  <si>
    <t>RASHODI POSLOVANJA</t>
  </si>
  <si>
    <t>31</t>
  </si>
  <si>
    <t>RASHODI ZA ZAPOSLENE</t>
  </si>
  <si>
    <t>1</t>
  </si>
  <si>
    <t>3111</t>
  </si>
  <si>
    <t>2</t>
  </si>
  <si>
    <t>3121</t>
  </si>
  <si>
    <t>3132</t>
  </si>
  <si>
    <t>4</t>
  </si>
  <si>
    <t>3133</t>
  </si>
  <si>
    <t>32</t>
  </si>
  <si>
    <t>MATERIJALNI RASHODI</t>
  </si>
  <si>
    <t>321</t>
  </si>
  <si>
    <t>NAKNADE TROŠKOVA ZAPOSLENIMA</t>
  </si>
  <si>
    <t>5</t>
  </si>
  <si>
    <t>3211</t>
  </si>
  <si>
    <t>6</t>
  </si>
  <si>
    <t>3212</t>
  </si>
  <si>
    <t>7</t>
  </si>
  <si>
    <t>3213</t>
  </si>
  <si>
    <t>Stručno usavršavanje zaposlenika</t>
  </si>
  <si>
    <t>8</t>
  </si>
  <si>
    <t>3214</t>
  </si>
  <si>
    <t>Ostale naknade troškova zaposlenima</t>
  </si>
  <si>
    <t>322</t>
  </si>
  <si>
    <t>9</t>
  </si>
  <si>
    <t>3221</t>
  </si>
  <si>
    <t>10</t>
  </si>
  <si>
    <t>3222</t>
  </si>
  <si>
    <t>11</t>
  </si>
  <si>
    <t>3223</t>
  </si>
  <si>
    <t>12</t>
  </si>
  <si>
    <t>3224</t>
  </si>
  <si>
    <t>Materijal i dijelovi za tekuće i investicijsko održavanje</t>
  </si>
  <si>
    <t>13</t>
  </si>
  <si>
    <t>3225</t>
  </si>
  <si>
    <t>Sitni inventar i auto gume</t>
  </si>
  <si>
    <t>14</t>
  </si>
  <si>
    <t>3227</t>
  </si>
  <si>
    <t>Službena radna odjeća</t>
  </si>
  <si>
    <t>323</t>
  </si>
  <si>
    <t>RASHODI ZA USLUGE</t>
  </si>
  <si>
    <t>15</t>
  </si>
  <si>
    <t>3231</t>
  </si>
  <si>
    <t>16</t>
  </si>
  <si>
    <t>3232</t>
  </si>
  <si>
    <t>17</t>
  </si>
  <si>
    <t>3233</t>
  </si>
  <si>
    <t>18</t>
  </si>
  <si>
    <t>3234</t>
  </si>
  <si>
    <t>19</t>
  </si>
  <si>
    <t>3235</t>
  </si>
  <si>
    <t>20</t>
  </si>
  <si>
    <t>3236</t>
  </si>
  <si>
    <t>Zdravstvene i veterinarske usluge</t>
  </si>
  <si>
    <t>21</t>
  </si>
  <si>
    <t>3237</t>
  </si>
  <si>
    <t>22</t>
  </si>
  <si>
    <t>3238</t>
  </si>
  <si>
    <t>23</t>
  </si>
  <si>
    <t>3239</t>
  </si>
  <si>
    <t>324</t>
  </si>
  <si>
    <t>24</t>
  </si>
  <si>
    <t>3241</t>
  </si>
  <si>
    <t>329</t>
  </si>
  <si>
    <t>OSTALI NESPOMENUTI RASHODI POSLOVANJA</t>
  </si>
  <si>
    <t>25</t>
  </si>
  <si>
    <t>Naknade za rad predstavn. i izvršnih tijela, povjerenstava i sl.</t>
  </si>
  <si>
    <t>26</t>
  </si>
  <si>
    <t>3292</t>
  </si>
  <si>
    <t>27</t>
  </si>
  <si>
    <t>3293</t>
  </si>
  <si>
    <t>Reprezentacija</t>
  </si>
  <si>
    <t>28</t>
  </si>
  <si>
    <t>3294</t>
  </si>
  <si>
    <t>Članarine i norme</t>
  </si>
  <si>
    <t>29</t>
  </si>
  <si>
    <t>3295</t>
  </si>
  <si>
    <t>30</t>
  </si>
  <si>
    <t>34</t>
  </si>
  <si>
    <t>FINANCIJSKI RASHODI</t>
  </si>
  <si>
    <t>343</t>
  </si>
  <si>
    <t>OSTALI FINANCIJSKI RASHODI</t>
  </si>
  <si>
    <t>3431</t>
  </si>
  <si>
    <t>33</t>
  </si>
  <si>
    <t>3433</t>
  </si>
  <si>
    <t>422</t>
  </si>
  <si>
    <t>POSTROJENJA I OPREMA</t>
  </si>
  <si>
    <t>35</t>
  </si>
  <si>
    <t>36</t>
  </si>
  <si>
    <t>37</t>
  </si>
  <si>
    <t>4224</t>
  </si>
  <si>
    <t>38</t>
  </si>
  <si>
    <t>39</t>
  </si>
  <si>
    <t>423</t>
  </si>
  <si>
    <t>40</t>
  </si>
  <si>
    <t>424</t>
  </si>
  <si>
    <t>41</t>
  </si>
  <si>
    <t>426</t>
  </si>
  <si>
    <t>45</t>
  </si>
  <si>
    <t>4511</t>
  </si>
  <si>
    <t>NAKNADE OSOBAMA IZVAN RADNOG ODNOSA</t>
  </si>
  <si>
    <t>RASHODI ZA MATERIJAL I ENERGIJU</t>
  </si>
  <si>
    <t>3722</t>
  </si>
  <si>
    <t>NAKNADE GRAĐANIMA I KUĆANSTVIMA NA TEMELJU OSIGURANJA I DRUGE NAKNADE</t>
  </si>
  <si>
    <t>372</t>
  </si>
  <si>
    <t>OSTALI RASHODI</t>
  </si>
  <si>
    <t>381</t>
  </si>
  <si>
    <t>OSTALE NAKNADE GRAĐANIMA I KUĆANSTVIMA IZ PRORAČUNA</t>
  </si>
  <si>
    <t>NEMATERIJALNA IMOVINA</t>
  </si>
  <si>
    <t>TEKUĆE DONACIJE</t>
  </si>
  <si>
    <t>RASHODI ZA NABAVU NEPROIZVEDENE DUGOTR. IMOVINE</t>
  </si>
  <si>
    <t>PRIJEDLOG PLANA ZA 2019.</t>
  </si>
  <si>
    <t>PRIJEDLOG PLANA ZA 2020.</t>
  </si>
  <si>
    <t>⑬</t>
  </si>
  <si>
    <t>⑫</t>
  </si>
  <si>
    <t>4=5+6</t>
  </si>
  <si>
    <t>Obrazac FIN. PL.- SŠ/UD</t>
  </si>
  <si>
    <t>Glava 04. SREDNJE ŠKOLSTVO</t>
  </si>
  <si>
    <t>Program 1001. DECENTRALIZIRANA SREDSTVA ZA SREDNJE ŠKOLE I UČENIČKE DOMOVE</t>
  </si>
  <si>
    <t>Aktivnost A10001. REDOVNA DJELATNOST SREDNJIH ŠKOLA I UČENIČKIH DOMOVA</t>
  </si>
  <si>
    <t>3434</t>
  </si>
  <si>
    <t>Ostali nespomenuti financijski rashodi</t>
  </si>
  <si>
    <t>Projekt K100002. ODRŽAVANJE I OPREMANJE SREDNJIH ŠKOLA I UČENIČKIH DOMOVA</t>
  </si>
  <si>
    <t>Poslovni objekti</t>
  </si>
  <si>
    <t>Program 1002. POJAČANI STANDARD U SREDNJEM ŠKOLSTVU</t>
  </si>
  <si>
    <t>Aktivnost A100001. NAKNADE ZA RAD ŠKOLSKIH ODBORA</t>
  </si>
  <si>
    <t>Naknade za rad predstavničkih i izvršnih tijela, povj. I sl</t>
  </si>
  <si>
    <t>Aktivnost A100002. DONACIJE PRIVATNIM SREDNJIM ŠKOLAMA</t>
  </si>
  <si>
    <t>Aktivnost A100003. OSTALE IZVANNASTAVNE AKTIVNOSTI</t>
  </si>
  <si>
    <t xml:space="preserve">Ostali nespomenuti rashodi poslovanja </t>
  </si>
  <si>
    <t>Aktivnost A100007. POMOĆNICI U NASTAVI</t>
  </si>
  <si>
    <t>Aktivnost A100008. SUFINANCIRANJE MEĐUMJESNOG JAVNOG PRIJEVOZA UČENIKA</t>
  </si>
  <si>
    <t>Aktivnost A100009. NABAVA UDŽBENIKA</t>
  </si>
  <si>
    <t>Aktivnost A100010. REDOVNA DJELATNOST SREDNJIH ŠKOLA I UČENIČKIH DOMOVA</t>
  </si>
  <si>
    <t>Projekt K100004. ODRŽAVANJE I OPREMANJE SREDNJIH ŠKOLA ZA POBOLJŠANJE STANDARDA</t>
  </si>
  <si>
    <t>Projekt T100001. SUFINANCIRANJE PROJEKTA PRIJAVLJENIH NA NATJEČAJE
 EUROPSKIH FONDOVA ILI PARTNERSTVA ZA EU FONDOVE</t>
  </si>
  <si>
    <t>4212</t>
  </si>
  <si>
    <t>Glavni program F03.  SREDNJE OBRAZOVANJE</t>
  </si>
  <si>
    <t>UKUPNO GLAVA:</t>
  </si>
  <si>
    <t>M.P.</t>
  </si>
  <si>
    <t xml:space="preserve">Naknade građanima i kućanstvima u naravi </t>
  </si>
  <si>
    <t>Potpis Ravnatelja-ice:</t>
  </si>
  <si>
    <t>6=7+8+9+10+11+ 12+13+14</t>
  </si>
  <si>
    <t>3432</t>
  </si>
  <si>
    <t>Negativne tečajne razlike i razlike zbog primjene valutne klauzule</t>
  </si>
  <si>
    <t>Medicinska i labaratorijska oprema</t>
  </si>
  <si>
    <t>4225</t>
  </si>
  <si>
    <t xml:space="preserve">Instrumenti, uređaji i strojevi </t>
  </si>
  <si>
    <t xml:space="preserve">Sportska i glazbena oprema </t>
  </si>
  <si>
    <t>4263</t>
  </si>
  <si>
    <t>Umjetnička, literarna i znanstvena djela</t>
  </si>
  <si>
    <t>4521</t>
  </si>
  <si>
    <t>Dodatna ulaganja na postrojenjima i opremi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</si>
  <si>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</si>
  <si>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</si>
  <si>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</si>
  <si>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</si>
  <si>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</si>
  <si>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</si>
  <si>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</si>
  <si>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</si>
  <si>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</si>
  <si>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</si>
  <si>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</si>
  <si>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</si>
  <si>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</si>
  <si>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</si>
  <si>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</si>
  <si>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</si>
  <si>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</si>
  <si>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</si>
  <si>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</si>
  <si>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</si>
  <si>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</si>
  <si>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</si>
  <si>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</si>
  <si>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</si>
  <si>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</si>
  <si>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</si>
  <si>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</si>
  <si>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</si>
  <si>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</si>
  <si>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</si>
  <si>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</si>
  <si>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</si>
  <si>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</si>
  <si>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</si>
  <si>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</si>
  <si>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</si>
  <si>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</si>
  <si>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</si>
  <si>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</si>
  <si>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</si>
  <si>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</si>
  <si>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</si>
  <si>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</si>
  <si>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</si>
  <si>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</si>
  <si>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</si>
  <si>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</si>
  <si>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</si>
  <si>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</si>
  <si>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</si>
  <si>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</si>
  <si>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</si>
  <si>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</si>
  <si>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</si>
  <si>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</si>
  <si>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</si>
  <si>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</si>
  <si>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</si>
  <si>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</si>
  <si>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</si>
  <si>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</si>
  <si>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</si>
  <si>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</si>
  <si>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</si>
  <si>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</si>
  <si>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</si>
  <si>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</si>
  <si>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</si>
  <si>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</si>
  <si>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</si>
  <si>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</si>
  <si>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</si>
  <si>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</si>
  <si>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</si>
  <si>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</si>
  <si>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</si>
  <si>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</si>
  <si>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</si>
  <si>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</si>
  <si>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</si>
  <si>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</si>
  <si>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</si>
  <si>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</si>
  <si>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</si>
  <si>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</si>
  <si>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</si>
  <si>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</si>
  <si>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</si>
  <si>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</si>
  <si>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</si>
  <si>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</si>
  <si>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</si>
  <si>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</si>
  <si>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</si>
  <si>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</si>
  <si>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673</t>
  </si>
  <si>
    <t>Prihodi od HZZO-a na temelju ugovornih obveza</t>
  </si>
  <si>
    <t>6731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</si>
  <si>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</si>
  <si>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</si>
  <si>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</si>
  <si>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</si>
  <si>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</si>
  <si>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</si>
  <si>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</si>
  <si>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</si>
  <si>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Ostali građevinski objekti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</si>
  <si>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</si>
  <si>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</si>
  <si>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</si>
  <si>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</si>
  <si>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</si>
  <si>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</si>
  <si>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Ostale nespomenute izložbene vrijednosti</t>
  </si>
  <si>
    <t xml:space="preserve">Prihodi od prodaje nematerijalne proizvedene imovine </t>
  </si>
  <si>
    <t xml:space="preserve">Ulaganja u računalne programe 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</si>
  <si>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</si>
  <si>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</si>
  <si>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</si>
  <si>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</si>
  <si>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</si>
  <si>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</si>
  <si>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</si>
  <si>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</si>
  <si>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</si>
  <si>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</si>
  <si>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</si>
  <si>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</si>
  <si>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</si>
  <si>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</si>
  <si>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</si>
  <si>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</si>
  <si>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</si>
  <si>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</si>
  <si>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</si>
  <si>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</si>
  <si>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</si>
  <si>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</si>
  <si>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</si>
  <si>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</si>
  <si>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</si>
  <si>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</si>
  <si>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</si>
  <si>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</si>
  <si>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</si>
  <si>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</si>
  <si>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</si>
  <si>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</si>
  <si>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</si>
  <si>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</si>
  <si>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PRENESENI VIŠAK PRIHODA I PRIMITAKA KOJI NISU DOBIVENI S RAČUNA PRORAČUNA GRADA ZAGREBA IZ PRETHODNOG RAZDOBLJA</t>
  </si>
  <si>
    <t>1.2. PRIHODI I PRIMICI KOJI SU DOBIVENI S RAČUNA PRORAČUNA GRADA ZAGREBA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</si>
  <si>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</si>
  <si>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</si>
  <si>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</si>
  <si>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</si>
  <si>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</si>
  <si>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</si>
  <si>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</si>
  <si>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</si>
  <si>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</si>
  <si>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</si>
  <si>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⑦ I ⑧</t>
  </si>
  <si>
    <t>⑨,⑩ I ⑪</t>
  </si>
  <si>
    <t>3291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</si>
  <si>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</si>
  <si>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</si>
  <si>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</si>
  <si>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</si>
  <si>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</si>
  <si>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</si>
  <si>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</si>
  <si>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</si>
  <si>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</si>
  <si>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</si>
  <si>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</si>
  <si>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</si>
  <si>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</si>
  <si>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</si>
  <si>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</si>
  <si>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</si>
  <si>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</si>
  <si>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</si>
  <si>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</si>
  <si>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</si>
  <si>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43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</si>
  <si>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</si>
  <si>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</si>
  <si>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</si>
  <si>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</si>
  <si>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</si>
  <si>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</si>
  <si>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</si>
  <si>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</si>
  <si>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</si>
  <si>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</si>
  <si>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</si>
  <si>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</si>
  <si>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</si>
  <si>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311</t>
  </si>
  <si>
    <t>312</t>
  </si>
  <si>
    <t>313</t>
  </si>
  <si>
    <t>Doprinosi za zdravstveno osiguranje</t>
  </si>
  <si>
    <t>Doprinosi za obvezno osiguranje u sl. nezap.</t>
  </si>
  <si>
    <t>42</t>
  </si>
  <si>
    <t>44</t>
  </si>
  <si>
    <t>PRIJEVOZNA SREDSTVA</t>
  </si>
  <si>
    <t>46</t>
  </si>
  <si>
    <t>47</t>
  </si>
  <si>
    <t>NEMATERIJALNA PROIZVEDENA IMOVINA</t>
  </si>
  <si>
    <t>RASHODI ZA DODATNA ULAGANJA NA NEFINANCIJSKOJ IMOVINI</t>
  </si>
  <si>
    <t>PLAĆE</t>
  </si>
  <si>
    <t>OSTALI RASHODI ZA ZAPOSLENE</t>
  </si>
  <si>
    <t>DOPRINOSI ZA PLAĆE</t>
  </si>
  <si>
    <t>KNJIGE, UMJETNIČKA DJELA I OSTALE IZLOŽBENE VRIJEDNOSTI</t>
  </si>
  <si>
    <t>Korisnik proračuna:XVI.GIMNAZIJA, ZAGREB,Križanićeva 4a</t>
  </si>
  <si>
    <t>Kontak osoba:  Vladimir Šlosel</t>
  </si>
  <si>
    <t>Tel: 01/4611516</t>
  </si>
  <si>
    <t>NAZIV USTANOVE___XVI.GIMNAZIJA, ZAGREB, Križanićeva 4a</t>
  </si>
  <si>
    <t xml:space="preserve"> </t>
  </si>
  <si>
    <t>XVI.GIMNAZIJA , ZAGREB, Križanićeva 4a</t>
  </si>
  <si>
    <t>OBRAZOVANJE</t>
  </si>
  <si>
    <t>Prioritet Škole je kvalitetno obrazovanje i odgoj učenika što ostvarujemo stalnim usavršavanjem nastavnog osoblja (seminari, stručni skupovi) i podizanjem nastavnog standarda na višu razinu.Nastojimo održati visoku prolaznost na ispitu državne mature, ojačati suradnju stručnih vijeća,poticati nadarene učenike u njihovu radu te pružiti potporu učenicima sa slabijim rezultatima.</t>
  </si>
  <si>
    <t>Glavni cilj rada s učenicima je što uspješnije obrazovati učenike za završetak srednjoškolskog obrazovanja te im omogućiti nastavak školovanja na željenim fakultetima.Pokazatelji uspješnosti ostavrivanja tog cilja su: broj pozitivno ocijenjenih učenika,broj učenika završnih razreda koji su s uspjehom položili ispite državne mature, realizacijanastavnih sati u odnosu na planirani godišnji fond nastavnih sati.</t>
  </si>
  <si>
    <t>Ustav RH,  Zakon o odgoju i obrazovaju u osnovnim i srednjim školama,Zakon o proračununskom računovodstvu i računskom planu,Zakon o fiskalnoj odgovornosti, Školski kurikulum,Godišnji plan i program za školsku godinu 2018/2019.</t>
  </si>
  <si>
    <t>U školskoj godini 2018/2019. upisana su 132 učenika i u ovoj školskoj godini XVI. gimnaziju pohađa 565 učenika. Učenici su u protekloj školskoj godini sudjelovali na: školskim, gradskim, županijskim i državnim natjecanjima iz raznih predmeta, gdje su postigli vrlo zapažene rezutate.</t>
  </si>
  <si>
    <t>Zbog nedostataka financijskih sredstava realiziran je veći dio planarianih programa u nastavi.</t>
  </si>
  <si>
    <t>Državnu maturu je uspjehom završilo 136  učenika. Velik broj učenika je na natjecanjima iz raznih predmeta postigao vrlo zapažene rezultate.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</si>
</sst>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.00;\(#,##0.00\);0.00"/>
    <numFmt numFmtId="187" formatCode="General_)"/>
  </numFmts>
  <fonts count="8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MS Sans Serif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 style="thin"/>
      <right>
        <color indexed="63"/>
      </right>
      <top>
        <color indexed="63"/>
      </top>
      <bottom style="hair"/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thin"/>
      <bottom/>
    </border>
    <border>
      <left style="thin"/>
      <right/>
      <top/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16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31" borderId="2" applyNumberFormat="0" applyAlignment="0" applyProtection="0"/>
    <xf numFmtId="0" fontId="7" fillId="32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17" fillId="31" borderId="7" applyNumberFormat="0" applyAlignment="0" applyProtection="0"/>
    <xf numFmtId="0" fontId="65" fillId="39" borderId="8" applyNumberFormat="0" applyAlignment="0" applyProtection="0"/>
    <xf numFmtId="0" fontId="15" fillId="0" borderId="9" applyNumberFormat="0" applyFill="0" applyAlignment="0" applyProtection="0"/>
    <xf numFmtId="0" fontId="66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0" fillId="41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2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1" fillId="0" borderId="0" applyFont="0" applyFill="0" applyBorder="0" applyAlignment="0" applyProtection="0"/>
    <xf numFmtId="0" fontId="7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72" fillId="42" borderId="14" applyNumberFormat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4" fillId="0" borderId="16" applyNumberFormat="0" applyFill="0" applyAlignment="0" applyProtection="0"/>
    <xf numFmtId="0" fontId="75" fillId="43" borderId="8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50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7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center" wrapText="1"/>
    </xf>
    <xf numFmtId="0" fontId="25" fillId="0" borderId="18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3" fontId="26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3" fontId="36" fillId="0" borderId="0" xfId="0" applyNumberFormat="1" applyFont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1" fontId="39" fillId="0" borderId="21" xfId="89" applyNumberFormat="1" applyFont="1" applyFill="1" applyBorder="1" applyAlignment="1" quotePrefix="1">
      <alignment horizontal="center" vertical="center" wrapText="1"/>
      <protection/>
    </xf>
    <xf numFmtId="1" fontId="39" fillId="0" borderId="21" xfId="89" applyNumberFormat="1" applyFont="1" applyFill="1" applyBorder="1" applyAlignment="1">
      <alignment horizontal="center" vertical="center" wrapText="1"/>
      <protection/>
    </xf>
    <xf numFmtId="1" fontId="36" fillId="0" borderId="2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6" fontId="37" fillId="0" borderId="22" xfId="89" applyNumberFormat="1" applyFont="1" applyFill="1" applyBorder="1" applyAlignment="1" applyProtection="1" quotePrefix="1">
      <alignment horizontal="right"/>
      <protection/>
    </xf>
    <xf numFmtId="186" fontId="37" fillId="0" borderId="23" xfId="89" applyNumberFormat="1" applyFont="1" applyFill="1" applyBorder="1" applyAlignment="1" applyProtection="1" quotePrefix="1">
      <alignment horizontal="right"/>
      <protection/>
    </xf>
    <xf numFmtId="0" fontId="35" fillId="0" borderId="0" xfId="0" applyFont="1" applyFill="1" applyAlignment="1">
      <alignment/>
    </xf>
    <xf numFmtId="186" fontId="37" fillId="0" borderId="23" xfId="89" applyNumberFormat="1" applyFont="1" applyFill="1" applyBorder="1" applyAlignment="1" quotePrefix="1">
      <alignment horizontal="right"/>
      <protection/>
    </xf>
    <xf numFmtId="186" fontId="37" fillId="0" borderId="23" xfId="89" applyNumberFormat="1" applyFont="1" applyFill="1" applyBorder="1" applyAlignment="1" quotePrefix="1">
      <alignment/>
      <protection/>
    </xf>
    <xf numFmtId="49" fontId="37" fillId="0" borderId="23" xfId="89" applyNumberFormat="1" applyFont="1" applyFill="1" applyBorder="1" applyAlignment="1" quotePrefix="1">
      <alignment horizontal="left"/>
      <protection/>
    </xf>
    <xf numFmtId="39" fontId="37" fillId="0" borderId="23" xfId="89" applyFont="1" applyFill="1" applyBorder="1" applyAlignment="1">
      <alignment/>
      <protection/>
    </xf>
    <xf numFmtId="49" fontId="39" fillId="0" borderId="23" xfId="89" applyNumberFormat="1" applyFont="1" applyFill="1" applyBorder="1" applyAlignment="1">
      <alignment horizontal="left"/>
      <protection/>
    </xf>
    <xf numFmtId="39" fontId="39" fillId="0" borderId="23" xfId="89" applyFont="1" applyFill="1" applyBorder="1" applyAlignment="1">
      <alignment horizontal="left"/>
      <protection/>
    </xf>
    <xf numFmtId="186" fontId="39" fillId="0" borderId="23" xfId="89" applyNumberFormat="1" applyFont="1" applyFill="1" applyBorder="1" applyAlignment="1">
      <alignment/>
      <protection/>
    </xf>
    <xf numFmtId="49" fontId="39" fillId="0" borderId="23" xfId="89" applyNumberFormat="1" applyFont="1" applyBorder="1" applyAlignment="1">
      <alignment horizontal="left"/>
      <protection/>
    </xf>
    <xf numFmtId="39" fontId="39" fillId="0" borderId="23" xfId="89" applyFont="1" applyBorder="1" applyAlignment="1">
      <alignment/>
      <protection/>
    </xf>
    <xf numFmtId="49" fontId="37" fillId="0" borderId="23" xfId="89" applyNumberFormat="1" applyFont="1" applyBorder="1" applyAlignment="1">
      <alignment horizontal="left"/>
      <protection/>
    </xf>
    <xf numFmtId="39" fontId="37" fillId="0" borderId="23" xfId="89" applyFont="1" applyBorder="1" applyAlignment="1">
      <alignment/>
      <protection/>
    </xf>
    <xf numFmtId="186" fontId="37" fillId="0" borderId="23" xfId="89" applyNumberFormat="1" applyFont="1" applyBorder="1" applyAlignment="1">
      <alignment/>
      <protection/>
    </xf>
    <xf numFmtId="39" fontId="39" fillId="0" borderId="23" xfId="89" applyFont="1" applyBorder="1" applyAlignment="1">
      <alignment horizontal="left"/>
      <protection/>
    </xf>
    <xf numFmtId="39" fontId="37" fillId="0" borderId="23" xfId="89" applyFont="1" applyBorder="1" applyAlignment="1">
      <alignment horizontal="left"/>
      <protection/>
    </xf>
    <xf numFmtId="39" fontId="37" fillId="0" borderId="23" xfId="89" applyFont="1" applyFill="1" applyBorder="1" applyAlignment="1">
      <alignment horizontal="left"/>
      <protection/>
    </xf>
    <xf numFmtId="39" fontId="37" fillId="0" borderId="23" xfId="89" applyFont="1" applyBorder="1" applyAlignment="1">
      <alignment horizontal="left" wrapText="1"/>
      <protection/>
    </xf>
    <xf numFmtId="0" fontId="37" fillId="0" borderId="23" xfId="96" applyFont="1" applyFill="1" applyBorder="1" applyAlignment="1">
      <alignment horizontal="left" vertical="center" wrapText="1"/>
      <protection/>
    </xf>
    <xf numFmtId="0" fontId="39" fillId="0" borderId="23" xfId="0" applyFont="1" applyFill="1" applyBorder="1" applyAlignment="1">
      <alignment/>
    </xf>
    <xf numFmtId="4" fontId="37" fillId="0" borderId="23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0" fontId="37" fillId="0" borderId="23" xfId="0" applyFont="1" applyFill="1" applyBorder="1" applyAlignment="1">
      <alignment horizontal="left"/>
    </xf>
    <xf numFmtId="49" fontId="39" fillId="0" borderId="23" xfId="0" applyNumberFormat="1" applyFont="1" applyFill="1" applyBorder="1" applyAlignment="1">
      <alignment horizontal="left"/>
    </xf>
    <xf numFmtId="0" fontId="39" fillId="0" borderId="23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/>
    </xf>
    <xf numFmtId="49" fontId="37" fillId="0" borderId="23" xfId="0" applyNumberFormat="1" applyFont="1" applyFill="1" applyBorder="1" applyAlignment="1">
      <alignment horizontal="left"/>
    </xf>
    <xf numFmtId="4" fontId="37" fillId="0" borderId="23" xfId="0" applyNumberFormat="1" applyFont="1" applyFill="1" applyBorder="1" applyAlignment="1">
      <alignment/>
    </xf>
    <xf numFmtId="49" fontId="39" fillId="0" borderId="23" xfId="0" applyNumberFormat="1" applyFont="1" applyFill="1" applyBorder="1" applyAlignment="1" applyProtection="1">
      <alignment horizontal="left"/>
      <protection/>
    </xf>
    <xf numFmtId="187" fontId="39" fillId="0" borderId="23" xfId="0" applyNumberFormat="1" applyFont="1" applyFill="1" applyBorder="1" applyAlignment="1" applyProtection="1">
      <alignment horizontal="left" wrapText="1"/>
      <protection/>
    </xf>
    <xf numFmtId="49" fontId="37" fillId="0" borderId="23" xfId="0" applyNumberFormat="1" applyFont="1" applyFill="1" applyBorder="1" applyAlignment="1" applyProtection="1">
      <alignment horizontal="left"/>
      <protection/>
    </xf>
    <xf numFmtId="49" fontId="37" fillId="0" borderId="23" xfId="89" applyNumberFormat="1" applyFont="1" applyBorder="1" applyAlignment="1" quotePrefix="1">
      <alignment/>
      <protection/>
    </xf>
    <xf numFmtId="49" fontId="37" fillId="0" borderId="23" xfId="89" applyNumberFormat="1" applyFont="1" applyBorder="1" applyAlignment="1">
      <alignment/>
      <protection/>
    </xf>
    <xf numFmtId="49" fontId="37" fillId="0" borderId="23" xfId="89" applyNumberFormat="1" applyFont="1" applyBorder="1" applyAlignment="1" quotePrefix="1">
      <alignment horizontal="left"/>
      <protection/>
    </xf>
    <xf numFmtId="0" fontId="39" fillId="0" borderId="23" xfId="0" applyFont="1" applyFill="1" applyBorder="1" applyAlignment="1">
      <alignment horizontal="left"/>
    </xf>
    <xf numFmtId="187" fontId="37" fillId="0" borderId="23" xfId="0" applyNumberFormat="1" applyFont="1" applyFill="1" applyBorder="1" applyAlignment="1" applyProtection="1">
      <alignment horizontal="left" wrapText="1"/>
      <protection/>
    </xf>
    <xf numFmtId="0" fontId="37" fillId="0" borderId="23" xfId="0" applyFont="1" applyFill="1" applyBorder="1" applyAlignment="1">
      <alignment horizontal="left" wrapText="1"/>
    </xf>
    <xf numFmtId="39" fontId="37" fillId="0" borderId="23" xfId="89" applyFont="1" applyFill="1" applyBorder="1" applyAlignment="1">
      <alignment wrapText="1"/>
      <protection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186" fontId="37" fillId="0" borderId="23" xfId="89" applyNumberFormat="1" applyFont="1" applyFill="1" applyBorder="1" applyAlignment="1">
      <alignment/>
      <protection/>
    </xf>
    <xf numFmtId="0" fontId="34" fillId="0" borderId="0" xfId="90" applyFont="1" applyAlignment="1">
      <alignment horizontal="center" vertical="center"/>
      <protection/>
    </xf>
    <xf numFmtId="0" fontId="21" fillId="0" borderId="0" xfId="93" applyAlignment="1" applyProtection="1">
      <alignment horizontal="center"/>
      <protection locked="0"/>
    </xf>
    <xf numFmtId="0" fontId="21" fillId="0" borderId="0" xfId="93" applyProtection="1">
      <alignment/>
      <protection locked="0"/>
    </xf>
    <xf numFmtId="0" fontId="21" fillId="0" borderId="0" xfId="90">
      <alignment/>
      <protection/>
    </xf>
    <xf numFmtId="0" fontId="34" fillId="0" borderId="0" xfId="93" applyFont="1" applyProtection="1">
      <alignment/>
      <protection locked="0"/>
    </xf>
    <xf numFmtId="0" fontId="34" fillId="0" borderId="1" xfId="90" applyFont="1" applyBorder="1" applyAlignment="1">
      <alignment horizontal="center"/>
      <protection/>
    </xf>
    <xf numFmtId="49" fontId="41" fillId="0" borderId="1" xfId="91" applyNumberFormat="1" applyFont="1" applyFill="1" applyBorder="1" applyAlignment="1" applyProtection="1">
      <alignment horizontal="left" vertical="center" wrapText="1"/>
      <protection hidden="1"/>
    </xf>
    <xf numFmtId="49" fontId="41" fillId="0" borderId="1" xfId="90" applyNumberFormat="1" applyFont="1" applyFill="1" applyBorder="1" applyAlignment="1" applyProtection="1">
      <alignment horizontal="left" vertical="center" wrapText="1"/>
      <protection hidden="1"/>
    </xf>
    <xf numFmtId="4" fontId="41" fillId="44" borderId="1" xfId="90" applyNumberFormat="1" applyFont="1" applyFill="1" applyBorder="1" applyAlignment="1" applyProtection="1">
      <alignment horizontal="right" vertical="center" shrinkToFit="1"/>
      <protection/>
    </xf>
    <xf numFmtId="0" fontId="32" fillId="0" borderId="0" xfId="90" applyFont="1" applyAlignment="1">
      <alignment horizontal="center" vertical="center"/>
      <protection/>
    </xf>
    <xf numFmtId="49" fontId="42" fillId="0" borderId="1" xfId="91" applyNumberFormat="1" applyFont="1" applyFill="1" applyBorder="1" applyAlignment="1" applyProtection="1">
      <alignment horizontal="left" vertical="center" wrapText="1"/>
      <protection hidden="1"/>
    </xf>
    <xf numFmtId="49" fontId="42" fillId="0" borderId="1" xfId="90" applyNumberFormat="1" applyFont="1" applyFill="1" applyBorder="1" applyAlignment="1" applyProtection="1">
      <alignment horizontal="left" vertical="center" wrapText="1"/>
      <protection hidden="1"/>
    </xf>
    <xf numFmtId="4" fontId="42" fillId="0" borderId="1" xfId="90" applyNumberFormat="1" applyFont="1" applyFill="1" applyBorder="1" applyAlignment="1" applyProtection="1">
      <alignment horizontal="right" vertical="center" shrinkToFit="1"/>
      <protection locked="0"/>
    </xf>
    <xf numFmtId="49" fontId="41" fillId="0" borderId="1" xfId="90" applyNumberFormat="1" applyFont="1" applyFill="1" applyBorder="1" applyAlignment="1" applyProtection="1">
      <alignment horizontal="left" vertical="center" shrinkToFit="1"/>
      <protection hidden="1"/>
    </xf>
    <xf numFmtId="49" fontId="42" fillId="0" borderId="1" xfId="90" applyNumberFormat="1" applyFont="1" applyFill="1" applyBorder="1" applyAlignment="1" applyProtection="1">
      <alignment horizontal="left" vertical="center" wrapText="1" shrinkToFit="1"/>
      <protection hidden="1"/>
    </xf>
    <xf numFmtId="49" fontId="42" fillId="0" borderId="1" xfId="90" applyNumberFormat="1" applyFont="1" applyFill="1" applyBorder="1" applyAlignment="1" applyProtection="1">
      <alignment horizontal="left" vertical="center" shrinkToFit="1"/>
      <protection hidden="1"/>
    </xf>
    <xf numFmtId="49" fontId="38" fillId="0" borderId="1" xfId="90" applyNumberFormat="1" applyFont="1" applyFill="1" applyBorder="1" applyAlignment="1" applyProtection="1">
      <alignment horizontal="left" vertical="center" shrinkToFit="1"/>
      <protection hidden="1"/>
    </xf>
    <xf numFmtId="4" fontId="21" fillId="0" borderId="0" xfId="90" applyNumberFormat="1">
      <alignment/>
      <protection/>
    </xf>
    <xf numFmtId="0" fontId="21" fillId="0" borderId="1" xfId="90" applyBorder="1">
      <alignment/>
      <protection/>
    </xf>
    <xf numFmtId="0" fontId="21" fillId="31" borderId="1" xfId="88" applyFont="1" applyFill="1" applyBorder="1" applyAlignment="1">
      <alignment horizontal="left" vertical="center" wrapText="1"/>
      <protection/>
    </xf>
    <xf numFmtId="0" fontId="42" fillId="0" borderId="1" xfId="88" applyFont="1" applyFill="1" applyBorder="1" applyAlignment="1">
      <alignment horizontal="left" vertical="center"/>
      <protection/>
    </xf>
    <xf numFmtId="0" fontId="21" fillId="0" borderId="1" xfId="98" applyFont="1" applyFill="1" applyBorder="1" applyAlignment="1">
      <alignment horizontal="left" vertical="center" wrapText="1"/>
      <protection/>
    </xf>
    <xf numFmtId="0" fontId="42" fillId="31" borderId="1" xfId="88" applyFont="1" applyFill="1" applyBorder="1" applyAlignment="1">
      <alignment horizontal="left" vertical="center" wrapText="1"/>
      <protection/>
    </xf>
    <xf numFmtId="0" fontId="41" fillId="31" borderId="1" xfId="88" applyFont="1" applyFill="1" applyBorder="1" applyAlignment="1">
      <alignment horizontal="left" vertical="center" wrapText="1"/>
      <protection/>
    </xf>
    <xf numFmtId="0" fontId="34" fillId="0" borderId="1" xfId="90" applyFont="1" applyBorder="1">
      <alignment/>
      <protection/>
    </xf>
    <xf numFmtId="0" fontId="42" fillId="0" borderId="1" xfId="98" applyFont="1" applyFill="1" applyBorder="1" applyAlignment="1">
      <alignment horizontal="left" vertical="center" wrapText="1"/>
      <protection/>
    </xf>
    <xf numFmtId="4" fontId="41" fillId="0" borderId="1" xfId="90" applyNumberFormat="1" applyFont="1" applyFill="1" applyBorder="1" applyAlignment="1" applyProtection="1">
      <alignment horizontal="right" vertical="center" shrinkToFit="1"/>
      <protection locked="0"/>
    </xf>
    <xf numFmtId="0" fontId="45" fillId="0" borderId="26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32" fillId="31" borderId="26" xfId="0" applyFont="1" applyFill="1" applyBorder="1" applyAlignment="1">
      <alignment horizontal="center" vertical="center" wrapText="1"/>
    </xf>
    <xf numFmtId="0" fontId="32" fillId="31" borderId="27" xfId="0" applyFont="1" applyFill="1" applyBorder="1" applyAlignment="1">
      <alignment horizontal="center" vertical="center" wrapText="1"/>
    </xf>
    <xf numFmtId="3" fontId="35" fillId="0" borderId="28" xfId="0" applyNumberFormat="1" applyFont="1" applyBorder="1" applyAlignment="1" applyProtection="1" quotePrefix="1">
      <alignment horizontal="left"/>
      <protection locked="0"/>
    </xf>
    <xf numFmtId="3" fontId="36" fillId="0" borderId="28" xfId="0" applyNumberFormat="1" applyFont="1" applyBorder="1" applyAlignment="1" applyProtection="1">
      <alignment/>
      <protection locked="0"/>
    </xf>
    <xf numFmtId="3" fontId="36" fillId="0" borderId="28" xfId="0" applyNumberFormat="1" applyFont="1" applyBorder="1" applyAlignment="1" applyProtection="1">
      <alignment wrapText="1"/>
      <protection locked="0"/>
    </xf>
    <xf numFmtId="3" fontId="36" fillId="0" borderId="0" xfId="0" applyNumberFormat="1" applyFont="1" applyAlignment="1" applyProtection="1">
      <alignment/>
      <protection locked="0"/>
    </xf>
    <xf numFmtId="3" fontId="36" fillId="0" borderId="0" xfId="0" applyNumberFormat="1" applyFont="1" applyBorder="1" applyAlignment="1" applyProtection="1">
      <alignment wrapText="1"/>
      <protection locked="0"/>
    </xf>
    <xf numFmtId="3" fontId="35" fillId="0" borderId="29" xfId="0" applyNumberFormat="1" applyFont="1" applyBorder="1" applyAlignment="1" applyProtection="1">
      <alignment horizontal="left"/>
      <protection locked="0"/>
    </xf>
    <xf numFmtId="3" fontId="36" fillId="0" borderId="29" xfId="0" applyNumberFormat="1" applyFont="1" applyBorder="1" applyAlignment="1" applyProtection="1">
      <alignment/>
      <protection locked="0"/>
    </xf>
    <xf numFmtId="3" fontId="36" fillId="0" borderId="29" xfId="0" applyNumberFormat="1" applyFont="1" applyBorder="1" applyAlignment="1" applyProtection="1">
      <alignment wrapText="1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Alignment="1" applyProtection="1">
      <alignment/>
      <protection locked="0"/>
    </xf>
    <xf numFmtId="186" fontId="39" fillId="0" borderId="23" xfId="89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0" xfId="0" applyFont="1" applyAlignment="1" applyProtection="1">
      <alignment/>
      <protection locked="0"/>
    </xf>
    <xf numFmtId="4" fontId="36" fillId="0" borderId="0" xfId="0" applyNumberFormat="1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6" fillId="0" borderId="30" xfId="0" applyFont="1" applyFill="1" applyBorder="1" applyAlignment="1" applyProtection="1">
      <alignment/>
      <protection locked="0"/>
    </xf>
    <xf numFmtId="0" fontId="36" fillId="0" borderId="30" xfId="0" applyFont="1" applyFill="1" applyBorder="1" applyAlignment="1" applyProtection="1">
      <alignment horizontal="left"/>
      <protection locked="0"/>
    </xf>
    <xf numFmtId="186" fontId="36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4" fillId="0" borderId="1" xfId="93" applyFont="1" applyBorder="1" applyAlignment="1">
      <alignment horizontal="left" vertical="center" wrapText="1"/>
      <protection/>
    </xf>
    <xf numFmtId="0" fontId="34" fillId="0" borderId="1" xfId="90" applyFont="1" applyBorder="1" applyAlignment="1">
      <alignment horizontal="center" wrapText="1"/>
      <protection/>
    </xf>
    <xf numFmtId="3" fontId="25" fillId="45" borderId="19" xfId="0" applyNumberFormat="1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 horizontal="right"/>
    </xf>
    <xf numFmtId="0" fontId="28" fillId="45" borderId="17" xfId="0" applyFont="1" applyFill="1" applyBorder="1" applyAlignment="1">
      <alignment horizontal="left"/>
    </xf>
    <xf numFmtId="0" fontId="21" fillId="45" borderId="18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 horizontal="right" wrapText="1"/>
      <protection/>
    </xf>
    <xf numFmtId="3" fontId="25" fillId="45" borderId="19" xfId="0" applyNumberFormat="1" applyFont="1" applyFill="1" applyBorder="1" applyAlignment="1" applyProtection="1">
      <alignment horizontal="right" wrapText="1"/>
      <protection/>
    </xf>
    <xf numFmtId="3" fontId="25" fillId="46" borderId="17" xfId="0" applyNumberFormat="1" applyFont="1" applyFill="1" applyBorder="1" applyAlignment="1" quotePrefix="1">
      <alignment horizontal="right"/>
    </xf>
    <xf numFmtId="3" fontId="25" fillId="46" borderId="19" xfId="0" applyNumberFormat="1" applyFont="1" applyFill="1" applyBorder="1" applyAlignment="1" applyProtection="1">
      <alignment horizontal="right" wrapText="1"/>
      <protection/>
    </xf>
    <xf numFmtId="3" fontId="25" fillId="45" borderId="17" xfId="0" applyNumberFormat="1" applyFont="1" applyFill="1" applyBorder="1" applyAlignment="1" quotePrefix="1">
      <alignment horizontal="right"/>
    </xf>
    <xf numFmtId="0" fontId="76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/>
      <protection/>
    </xf>
    <xf numFmtId="4" fontId="40" fillId="0" borderId="0" xfId="93" applyNumberFormat="1" applyFont="1">
      <alignment/>
      <protection/>
    </xf>
    <xf numFmtId="0" fontId="21" fillId="0" borderId="0" xfId="93">
      <alignment/>
      <protection/>
    </xf>
    <xf numFmtId="0" fontId="21" fillId="0" borderId="0" xfId="90" applyBorder="1" applyAlignment="1">
      <alignment horizontal="left"/>
      <protection/>
    </xf>
    <xf numFmtId="0" fontId="21" fillId="0" borderId="0" xfId="90" applyBorder="1">
      <alignment/>
      <protection/>
    </xf>
    <xf numFmtId="4" fontId="21" fillId="0" borderId="0" xfId="90" applyNumberFormat="1" applyBorder="1">
      <alignment/>
      <protection/>
    </xf>
    <xf numFmtId="0" fontId="35" fillId="0" borderId="23" xfId="97" applyFont="1" applyFill="1" applyBorder="1" applyAlignment="1">
      <alignment horizontal="left" wrapText="1"/>
      <protection/>
    </xf>
    <xf numFmtId="49" fontId="39" fillId="0" borderId="31" xfId="0" applyNumberFormat="1" applyFont="1" applyFill="1" applyBorder="1" applyAlignment="1">
      <alignment horizontal="left"/>
    </xf>
    <xf numFmtId="187" fontId="39" fillId="0" borderId="31" xfId="0" applyNumberFormat="1" applyFont="1" applyFill="1" applyBorder="1" applyAlignment="1" applyProtection="1">
      <alignment horizontal="left" wrapText="1"/>
      <protection/>
    </xf>
    <xf numFmtId="186" fontId="39" fillId="0" borderId="31" xfId="89" applyNumberFormat="1" applyFont="1" applyFill="1" applyBorder="1" applyAlignment="1">
      <alignment/>
      <protection/>
    </xf>
    <xf numFmtId="186" fontId="39" fillId="0" borderId="31" xfId="89" applyNumberFormat="1" applyFont="1" applyFill="1" applyBorder="1" applyAlignment="1" applyProtection="1">
      <alignment/>
      <protection locked="0"/>
    </xf>
    <xf numFmtId="49" fontId="39" fillId="13" borderId="21" xfId="0" applyNumberFormat="1" applyFont="1" applyFill="1" applyBorder="1" applyAlignment="1">
      <alignment horizontal="right"/>
    </xf>
    <xf numFmtId="0" fontId="39" fillId="13" borderId="21" xfId="0" applyFont="1" applyFill="1" applyBorder="1" applyAlignment="1">
      <alignment/>
    </xf>
    <xf numFmtId="4" fontId="37" fillId="13" borderId="21" xfId="0" applyNumberFormat="1" applyFont="1" applyFill="1" applyBorder="1" applyAlignment="1" applyProtection="1">
      <alignment horizontal="right" vertical="center"/>
      <protection/>
    </xf>
    <xf numFmtId="0" fontId="46" fillId="0" borderId="27" xfId="0" applyFont="1" applyBorder="1" applyAlignment="1">
      <alignment horizontal="center" vertical="center" wrapText="1"/>
    </xf>
    <xf numFmtId="1" fontId="39" fillId="0" borderId="32" xfId="89" applyNumberFormat="1" applyFont="1" applyFill="1" applyBorder="1" applyAlignment="1" quotePrefix="1">
      <alignment horizontal="center" vertical="center" wrapText="1"/>
      <protection/>
    </xf>
    <xf numFmtId="1" fontId="39" fillId="0" borderId="33" xfId="89" applyNumberFormat="1" applyFont="1" applyFill="1" applyBorder="1" applyAlignment="1" quotePrefix="1">
      <alignment horizontal="center" vertical="center" wrapText="1"/>
      <protection/>
    </xf>
    <xf numFmtId="49" fontId="37" fillId="0" borderId="34" xfId="0" applyNumberFormat="1" applyFont="1" applyFill="1" applyBorder="1" applyAlignment="1" applyProtection="1">
      <alignment horizontal="left" wrapText="1"/>
      <protection/>
    </xf>
    <xf numFmtId="186" fontId="37" fillId="0" borderId="35" xfId="89" applyNumberFormat="1" applyFont="1" applyFill="1" applyBorder="1" applyAlignment="1" quotePrefix="1">
      <alignment/>
      <protection/>
    </xf>
    <xf numFmtId="49" fontId="39" fillId="0" borderId="34" xfId="89" applyNumberFormat="1" applyFont="1" applyFill="1" applyBorder="1" applyAlignment="1" quotePrefix="1">
      <alignment horizontal="center"/>
      <protection/>
    </xf>
    <xf numFmtId="49" fontId="39" fillId="0" borderId="34" xfId="89" applyNumberFormat="1" applyFont="1" applyBorder="1" applyAlignment="1">
      <alignment horizontal="center"/>
      <protection/>
    </xf>
    <xf numFmtId="186" fontId="37" fillId="0" borderId="35" xfId="89" applyNumberFormat="1" applyFont="1" applyBorder="1" applyAlignment="1">
      <alignment/>
      <protection/>
    </xf>
    <xf numFmtId="186" fontId="39" fillId="0" borderId="35" xfId="89" applyNumberFormat="1" applyFont="1" applyFill="1" applyBorder="1" applyAlignment="1" applyProtection="1">
      <alignment/>
      <protection locked="0"/>
    </xf>
    <xf numFmtId="49" fontId="39" fillId="0" borderId="34" xfId="89" applyNumberFormat="1" applyFont="1" applyFill="1" applyBorder="1" applyAlignment="1">
      <alignment horizontal="center"/>
      <protection/>
    </xf>
    <xf numFmtId="4" fontId="37" fillId="0" borderId="35" xfId="0" applyNumberFormat="1" applyFont="1" applyFill="1" applyBorder="1" applyAlignment="1" applyProtection="1">
      <alignment horizontal="right"/>
      <protection/>
    </xf>
    <xf numFmtId="49" fontId="39" fillId="0" borderId="34" xfId="0" applyNumberFormat="1" applyFont="1" applyFill="1" applyBorder="1" applyAlignment="1" applyProtection="1">
      <alignment horizontal="left" wrapText="1"/>
      <protection/>
    </xf>
    <xf numFmtId="49" fontId="39" fillId="0" borderId="34" xfId="0" applyNumberFormat="1" applyFont="1" applyFill="1" applyBorder="1" applyAlignment="1">
      <alignment horizontal="center"/>
    </xf>
    <xf numFmtId="4" fontId="37" fillId="0" borderId="35" xfId="0" applyNumberFormat="1" applyFont="1" applyFill="1" applyBorder="1" applyAlignment="1">
      <alignment/>
    </xf>
    <xf numFmtId="186" fontId="37" fillId="0" borderId="35" xfId="89" applyNumberFormat="1" applyFont="1" applyFill="1" applyBorder="1" applyAlignment="1">
      <alignment/>
      <protection/>
    </xf>
    <xf numFmtId="49" fontId="37" fillId="0" borderId="34" xfId="0" applyNumberFormat="1" applyFont="1" applyFill="1" applyBorder="1" applyAlignment="1" applyProtection="1">
      <alignment horizontal="left"/>
      <protection/>
    </xf>
    <xf numFmtId="49" fontId="39" fillId="0" borderId="34" xfId="0" applyNumberFormat="1" applyFont="1" applyFill="1" applyBorder="1" applyAlignment="1" applyProtection="1">
      <alignment horizontal="center" wrapText="1"/>
      <protection/>
    </xf>
    <xf numFmtId="49" fontId="39" fillId="0" borderId="36" xfId="0" applyNumberFormat="1" applyFont="1" applyFill="1" applyBorder="1" applyAlignment="1" applyProtection="1">
      <alignment horizontal="center"/>
      <protection/>
    </xf>
    <xf numFmtId="186" fontId="39" fillId="0" borderId="37" xfId="89" applyNumberFormat="1" applyFont="1" applyFill="1" applyBorder="1" applyAlignment="1" applyProtection="1">
      <alignment/>
      <protection locked="0"/>
    </xf>
    <xf numFmtId="0" fontId="37" fillId="13" borderId="32" xfId="0" applyFont="1" applyFill="1" applyBorder="1" applyAlignment="1">
      <alignment vertical="center"/>
    </xf>
    <xf numFmtId="4" fontId="37" fillId="13" borderId="33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45" borderId="17" xfId="0" applyNumberFormat="1" applyFont="1" applyFill="1" applyBorder="1" applyAlignment="1" applyProtection="1">
      <alignment horizontal="left" wrapText="1"/>
      <protection/>
    </xf>
    <xf numFmtId="0" fontId="29" fillId="45" borderId="18" xfId="0" applyNumberFormat="1" applyFont="1" applyFill="1" applyBorder="1" applyAlignment="1" applyProtection="1">
      <alignment wrapText="1"/>
      <protection/>
    </xf>
    <xf numFmtId="0" fontId="21" fillId="45" borderId="18" xfId="0" applyNumberFormat="1" applyFont="1" applyFill="1" applyBorder="1" applyAlignment="1" applyProtection="1">
      <alignment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8" fillId="0" borderId="17" xfId="0" applyFont="1" applyFill="1" applyBorder="1" applyAlignment="1" quotePrefix="1">
      <alignment horizontal="left"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28" fillId="0" borderId="17" xfId="0" applyFont="1" applyBorder="1" applyAlignment="1" quotePrefix="1">
      <alignment horizontal="left"/>
    </xf>
    <xf numFmtId="0" fontId="28" fillId="45" borderId="17" xfId="0" applyNumberFormat="1" applyFont="1" applyFill="1" applyBorder="1" applyAlignment="1" applyProtection="1" quotePrefix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5" fillId="46" borderId="17" xfId="0" applyNumberFormat="1" applyFont="1" applyFill="1" applyBorder="1" applyAlignment="1" applyProtection="1">
      <alignment horizontal="left" wrapText="1"/>
      <protection/>
    </xf>
    <xf numFmtId="0" fontId="25" fillId="46" borderId="18" xfId="0" applyNumberFormat="1" applyFont="1" applyFill="1" applyBorder="1" applyAlignment="1" applyProtection="1">
      <alignment horizontal="left" wrapText="1"/>
      <protection/>
    </xf>
    <xf numFmtId="0" fontId="25" fillId="46" borderId="38" xfId="0" applyNumberFormat="1" applyFont="1" applyFill="1" applyBorder="1" applyAlignment="1" applyProtection="1">
      <alignment horizontal="left" wrapText="1"/>
      <protection/>
    </xf>
    <xf numFmtId="0" fontId="25" fillId="45" borderId="17" xfId="0" applyNumberFormat="1" applyFont="1" applyFill="1" applyBorder="1" applyAlignment="1" applyProtection="1">
      <alignment horizontal="left" wrapText="1"/>
      <protection/>
    </xf>
    <xf numFmtId="0" fontId="25" fillId="45" borderId="18" xfId="0" applyNumberFormat="1" applyFont="1" applyFill="1" applyBorder="1" applyAlignment="1" applyProtection="1">
      <alignment horizontal="left" wrapText="1"/>
      <protection/>
    </xf>
    <xf numFmtId="0" fontId="25" fillId="45" borderId="38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49" fontId="41" fillId="0" borderId="1" xfId="91" applyNumberFormat="1" applyFont="1" applyFill="1" applyBorder="1" applyAlignment="1" applyProtection="1">
      <alignment horizontal="left" vertical="center" wrapText="1"/>
      <protection hidden="1"/>
    </xf>
    <xf numFmtId="0" fontId="34" fillId="0" borderId="1" xfId="93" applyFont="1" applyBorder="1" applyAlignment="1">
      <alignment horizontal="left" vertical="center" wrapText="1"/>
      <protection/>
    </xf>
    <xf numFmtId="0" fontId="28" fillId="0" borderId="0" xfId="93" applyFont="1" applyAlignment="1">
      <alignment horizontal="center"/>
      <protection/>
    </xf>
    <xf numFmtId="0" fontId="29" fillId="0" borderId="0" xfId="93" applyFont="1" applyAlignment="1">
      <alignment horizontal="center"/>
      <protection/>
    </xf>
    <xf numFmtId="0" fontId="34" fillId="6" borderId="1" xfId="90" applyFont="1" applyFill="1" applyBorder="1" applyAlignment="1">
      <alignment horizontal="center" vertical="center"/>
      <protection/>
    </xf>
    <xf numFmtId="0" fontId="21" fillId="6" borderId="1" xfId="93" applyFill="1" applyBorder="1" applyAlignment="1">
      <alignment vertical="center"/>
      <protection/>
    </xf>
    <xf numFmtId="49" fontId="37" fillId="0" borderId="34" xfId="0" applyNumberFormat="1" applyFont="1" applyFill="1" applyBorder="1" applyAlignment="1" applyProtection="1">
      <alignment horizontal="left" wrapText="1"/>
      <protection/>
    </xf>
    <xf numFmtId="0" fontId="39" fillId="0" borderId="23" xfId="0" applyFont="1" applyFill="1" applyBorder="1" applyAlignment="1">
      <alignment/>
    </xf>
    <xf numFmtId="4" fontId="44" fillId="31" borderId="19" xfId="0" applyNumberFormat="1" applyFont="1" applyFill="1" applyBorder="1" applyAlignment="1">
      <alignment vertical="center" wrapText="1"/>
    </xf>
    <xf numFmtId="0" fontId="51" fillId="31" borderId="39" xfId="0" applyFont="1" applyFill="1" applyBorder="1" applyAlignment="1">
      <alignment vertical="center" wrapText="1"/>
    </xf>
    <xf numFmtId="49" fontId="49" fillId="0" borderId="40" xfId="89" applyNumberFormat="1" applyFont="1" applyBorder="1" applyAlignment="1" quotePrefix="1">
      <alignment horizontal="center" vertical="center" wrapText="1"/>
      <protection/>
    </xf>
    <xf numFmtId="0" fontId="78" fillId="0" borderId="41" xfId="0" applyFont="1" applyBorder="1" applyAlignment="1">
      <alignment horizontal="center" vertical="center" wrapText="1"/>
    </xf>
    <xf numFmtId="39" fontId="49" fillId="0" borderId="40" xfId="89" applyFont="1" applyFill="1" applyBorder="1" applyAlignment="1" applyProtection="1">
      <alignment horizontal="center" vertical="center" wrapText="1"/>
      <protection/>
    </xf>
    <xf numFmtId="0" fontId="78" fillId="0" borderId="41" xfId="0" applyFont="1" applyBorder="1" applyAlignment="1">
      <alignment vertical="center" wrapText="1"/>
    </xf>
    <xf numFmtId="49" fontId="37" fillId="0" borderId="34" xfId="0" applyNumberFormat="1" applyFont="1" applyFill="1" applyBorder="1" applyAlignment="1" applyProtection="1">
      <alignment horizontal="left"/>
      <protection/>
    </xf>
    <xf numFmtId="49" fontId="37" fillId="0" borderId="23" xfId="0" applyNumberFormat="1" applyFont="1" applyFill="1" applyBorder="1" applyAlignment="1" applyProtection="1">
      <alignment horizontal="left"/>
      <protection/>
    </xf>
    <xf numFmtId="49" fontId="37" fillId="0" borderId="23" xfId="0" applyNumberFormat="1" applyFont="1" applyFill="1" applyBorder="1" applyAlignment="1" applyProtection="1">
      <alignment horizontal="left" wrapText="1"/>
      <protection/>
    </xf>
    <xf numFmtId="49" fontId="37" fillId="0" borderId="42" xfId="89" applyNumberFormat="1" applyFont="1" applyFill="1" applyBorder="1" applyAlignment="1">
      <alignment wrapText="1"/>
      <protection/>
    </xf>
    <xf numFmtId="0" fontId="36" fillId="0" borderId="43" xfId="0" applyNumberFormat="1" applyFont="1" applyFill="1" applyBorder="1" applyAlignment="1" applyProtection="1">
      <alignment wrapText="1"/>
      <protection/>
    </xf>
    <xf numFmtId="0" fontId="36" fillId="0" borderId="44" xfId="0" applyNumberFormat="1" applyFont="1" applyFill="1" applyBorder="1" applyAlignment="1" applyProtection="1">
      <alignment wrapText="1"/>
      <protection/>
    </xf>
    <xf numFmtId="186" fontId="44" fillId="7" borderId="19" xfId="89" applyNumberFormat="1" applyFont="1" applyFill="1" applyBorder="1" applyAlignment="1" applyProtection="1">
      <alignment horizontal="center" vertical="center" wrapText="1"/>
      <protection/>
    </xf>
    <xf numFmtId="0" fontId="50" fillId="7" borderId="39" xfId="87" applyFont="1" applyFill="1" applyBorder="1" applyAlignment="1">
      <alignment horizontal="center" vertical="center" wrapText="1"/>
      <protection/>
    </xf>
    <xf numFmtId="49" fontId="49" fillId="0" borderId="45" xfId="89" applyNumberFormat="1" applyFont="1" applyFill="1" applyBorder="1" applyAlignment="1" applyProtection="1">
      <alignment horizontal="left" vertical="center" wrapText="1"/>
      <protection/>
    </xf>
    <xf numFmtId="0" fontId="79" fillId="0" borderId="46" xfId="0" applyFont="1" applyBorder="1" applyAlignment="1">
      <alignment vertical="center" wrapText="1"/>
    </xf>
    <xf numFmtId="0" fontId="43" fillId="0" borderId="0" xfId="0" applyNumberFormat="1" applyFont="1" applyFill="1" applyBorder="1" applyAlignment="1" applyProtection="1">
      <alignment horizontal="center" vertical="center"/>
      <protection locked="0"/>
    </xf>
    <xf numFmtId="2" fontId="37" fillId="0" borderId="34" xfId="0" applyNumberFormat="1" applyFont="1" applyFill="1" applyBorder="1" applyAlignment="1" applyProtection="1">
      <alignment horizontal="left" wrapText="1"/>
      <protection/>
    </xf>
    <xf numFmtId="2" fontId="37" fillId="0" borderId="23" xfId="0" applyNumberFormat="1" applyFont="1" applyFill="1" applyBorder="1" applyAlignment="1" applyProtection="1">
      <alignment horizontal="left" wrapText="1"/>
      <protection/>
    </xf>
    <xf numFmtId="49" fontId="37" fillId="0" borderId="34" xfId="89" applyNumberFormat="1" applyFont="1" applyFill="1" applyBorder="1" applyAlignment="1">
      <alignment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35" fillId="0" borderId="0" xfId="0" applyFont="1" applyFill="1" applyAlignment="1" applyProtection="1">
      <alignment horizontal="center"/>
      <protection locked="0"/>
    </xf>
    <xf numFmtId="0" fontId="39" fillId="0" borderId="23" xfId="0" applyFont="1" applyFill="1" applyBorder="1" applyAlignment="1">
      <alignment wrapText="1"/>
    </xf>
    <xf numFmtId="0" fontId="37" fillId="47" borderId="19" xfId="0" applyFont="1" applyFill="1" applyBorder="1" applyAlignment="1" applyProtection="1">
      <alignment horizontal="center"/>
      <protection locked="0"/>
    </xf>
    <xf numFmtId="0" fontId="47" fillId="0" borderId="47" xfId="0" applyNumberFormat="1" applyFont="1" applyFill="1" applyBorder="1" applyAlignment="1" applyProtection="1">
      <alignment vertical="top" wrapText="1"/>
      <protection/>
    </xf>
    <xf numFmtId="0" fontId="47" fillId="0" borderId="48" xfId="0" applyNumberFormat="1" applyFont="1" applyFill="1" applyBorder="1" applyAlignment="1" applyProtection="1">
      <alignment vertical="top" wrapText="1"/>
      <protection/>
    </xf>
    <xf numFmtId="0" fontId="47" fillId="0" borderId="49" xfId="0" applyNumberFormat="1" applyFont="1" applyFill="1" applyBorder="1" applyAlignment="1" applyProtection="1">
      <alignment vertical="top" wrapText="1"/>
      <protection/>
    </xf>
    <xf numFmtId="0" fontId="35" fillId="0" borderId="50" xfId="0" applyNumberFormat="1" applyFont="1" applyFill="1" applyBorder="1" applyAlignment="1" applyProtection="1">
      <alignment vertical="top" wrapText="1"/>
      <protection/>
    </xf>
    <xf numFmtId="0" fontId="35" fillId="0" borderId="51" xfId="0" applyNumberFormat="1" applyFont="1" applyFill="1" applyBorder="1" applyAlignment="1" applyProtection="1">
      <alignment vertical="top" wrapText="1"/>
      <protection/>
    </xf>
    <xf numFmtId="0" fontId="35" fillId="0" borderId="52" xfId="0" applyNumberFormat="1" applyFont="1" applyFill="1" applyBorder="1" applyAlignment="1" applyProtection="1">
      <alignment vertical="top" wrapText="1"/>
      <protection/>
    </xf>
    <xf numFmtId="0" fontId="47" fillId="0" borderId="53" xfId="0" applyNumberFormat="1" applyFont="1" applyFill="1" applyBorder="1" applyAlignment="1" applyProtection="1">
      <alignment vertical="top" wrapText="1"/>
      <protection/>
    </xf>
    <xf numFmtId="0" fontId="35" fillId="0" borderId="54" xfId="0" applyNumberFormat="1" applyFont="1" applyFill="1" applyBorder="1" applyAlignment="1" applyProtection="1">
      <alignment vertical="top" wrapText="1"/>
      <protection/>
    </xf>
    <xf numFmtId="0" fontId="36" fillId="0" borderId="51" xfId="0" applyNumberFormat="1" applyFont="1" applyFill="1" applyBorder="1" applyAlignment="1" applyProtection="1">
      <alignment vertical="top" wrapText="1"/>
      <protection/>
    </xf>
    <xf numFmtId="0" fontId="36" fillId="0" borderId="54" xfId="0" applyNumberFormat="1" applyFont="1" applyFill="1" applyBorder="1" applyAlignment="1" applyProtection="1">
      <alignment vertical="top" wrapText="1"/>
      <protection/>
    </xf>
    <xf numFmtId="0" fontId="47" fillId="0" borderId="55" xfId="0" applyNumberFormat="1" applyFont="1" applyFill="1" applyBorder="1" applyAlignment="1" applyProtection="1">
      <alignment vertical="top" wrapText="1"/>
      <protection/>
    </xf>
    <xf numFmtId="0" fontId="35" fillId="0" borderId="56" xfId="0" applyNumberFormat="1" applyFont="1" applyFill="1" applyBorder="1" applyAlignment="1" applyProtection="1">
      <alignment vertical="top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 2" xfId="86"/>
    <cellStyle name="Normal 2_RASHODI ODV.KUOLTU" xfId="87"/>
    <cellStyle name="Normal 3" xfId="88"/>
    <cellStyle name="Normal 4" xfId="89"/>
    <cellStyle name="Normal 5" xfId="90"/>
    <cellStyle name="Normal_Podaci" xfId="91"/>
    <cellStyle name="Normalno 2" xfId="92"/>
    <cellStyle name="Normalno 2 2" xfId="93"/>
    <cellStyle name="Normalno 2_Copy of Tablica 2 rashodi.-sš-2018-20" xfId="94"/>
    <cellStyle name="Obično_List1" xfId="95"/>
    <cellStyle name="Obično_List4" xfId="96"/>
    <cellStyle name="Obično_List5" xfId="97"/>
    <cellStyle name="Obično_List7" xfId="98"/>
    <cellStyle name="Percent" xfId="99"/>
    <cellStyle name="Povezana ćelija" xfId="100"/>
    <cellStyle name="Followed Hyperlink" xfId="101"/>
    <cellStyle name="Provjera ćelije" xfId="102"/>
    <cellStyle name="Tekst objašnjenja" xfId="103"/>
    <cellStyle name="Tekst upozorenja" xfId="104"/>
    <cellStyle name="Total" xfId="105"/>
    <cellStyle name="Ukupni zbroj" xfId="106"/>
    <cellStyle name="Unos" xfId="107"/>
    <cellStyle name="Currency" xfId="108"/>
    <cellStyle name="Currency [0]" xfId="109"/>
    <cellStyle name="Comma" xfId="110"/>
    <cellStyle name="Comma [0]" xfId="111"/>
  </cellStyles>
  <dxfs count="7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selection activeCell="C5" sqref="C5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81"/>
      <c r="B2" s="181"/>
      <c r="C2" s="181"/>
      <c r="D2" s="181"/>
      <c r="E2" s="181"/>
      <c r="F2" s="181"/>
      <c r="G2" s="181"/>
      <c r="H2" s="181"/>
    </row>
    <row r="3" spans="1:8" ht="48" customHeight="1">
      <c r="A3" s="182" t="s">
        <v>400</v>
      </c>
      <c r="B3" s="182"/>
      <c r="C3" s="182"/>
      <c r="D3" s="182"/>
      <c r="E3" s="182"/>
      <c r="F3" s="182"/>
      <c r="G3" s="182"/>
      <c r="H3" s="182"/>
    </row>
    <row r="4" spans="1:8" s="5" customFormat="1" ht="26.25" customHeight="1">
      <c r="A4" s="182" t="s">
        <v>10</v>
      </c>
      <c r="B4" s="182"/>
      <c r="C4" s="182"/>
      <c r="D4" s="182"/>
      <c r="E4" s="182"/>
      <c r="F4" s="182"/>
      <c r="G4" s="183"/>
      <c r="H4" s="183"/>
    </row>
    <row r="5" spans="1:5" ht="15.75" customHeight="1">
      <c r="A5" s="6"/>
      <c r="B5" s="7"/>
      <c r="C5" s="7"/>
      <c r="D5" s="7"/>
      <c r="E5" s="7"/>
    </row>
    <row r="6" spans="1:9" ht="27.75" customHeight="1">
      <c r="A6" s="8"/>
      <c r="B6" s="9"/>
      <c r="C6" s="9"/>
      <c r="D6" s="10"/>
      <c r="E6" s="11"/>
      <c r="F6" s="12" t="s">
        <v>401</v>
      </c>
      <c r="G6" s="12" t="s">
        <v>402</v>
      </c>
      <c r="H6" s="13" t="s">
        <v>403</v>
      </c>
      <c r="I6" s="14"/>
    </row>
    <row r="7" spans="1:9" ht="27.75" customHeight="1">
      <c r="A7" s="184" t="s">
        <v>11</v>
      </c>
      <c r="B7" s="185"/>
      <c r="C7" s="185"/>
      <c r="D7" s="185"/>
      <c r="E7" s="186"/>
      <c r="F7" s="135">
        <f>+F8+F9</f>
        <v>668010</v>
      </c>
      <c r="G7" s="135">
        <f>G8+G9</f>
        <v>681750</v>
      </c>
      <c r="H7" s="135">
        <f>+H8+H9</f>
        <v>691570</v>
      </c>
      <c r="I7" s="18"/>
    </row>
    <row r="8" spans="1:8" ht="22.5" customHeight="1">
      <c r="A8" s="187" t="s">
        <v>0</v>
      </c>
      <c r="B8" s="188"/>
      <c r="C8" s="188"/>
      <c r="D8" s="188"/>
      <c r="E8" s="189"/>
      <c r="F8" s="136">
        <v>668010</v>
      </c>
      <c r="G8" s="136">
        <v>681750</v>
      </c>
      <c r="H8" s="136">
        <v>691570</v>
      </c>
    </row>
    <row r="9" spans="1:8" ht="22.5" customHeight="1">
      <c r="A9" s="190" t="s">
        <v>13</v>
      </c>
      <c r="B9" s="189"/>
      <c r="C9" s="189"/>
      <c r="D9" s="189"/>
      <c r="E9" s="189"/>
      <c r="F9" s="136">
        <v>0</v>
      </c>
      <c r="G9" s="136">
        <v>0</v>
      </c>
      <c r="H9" s="136">
        <v>0</v>
      </c>
    </row>
    <row r="10" spans="1:8" ht="22.5" customHeight="1">
      <c r="A10" s="137" t="s">
        <v>12</v>
      </c>
      <c r="B10" s="138"/>
      <c r="C10" s="138"/>
      <c r="D10" s="138"/>
      <c r="E10" s="138"/>
      <c r="F10" s="135">
        <f>+F11+F12</f>
        <v>668010</v>
      </c>
      <c r="G10" s="135">
        <f>+G11+G12</f>
        <v>681750</v>
      </c>
      <c r="H10" s="135">
        <f>+H11+H12</f>
        <v>691570</v>
      </c>
    </row>
    <row r="11" spans="1:10" ht="22.5" customHeight="1">
      <c r="A11" s="191" t="s">
        <v>1</v>
      </c>
      <c r="B11" s="188"/>
      <c r="C11" s="188"/>
      <c r="D11" s="188"/>
      <c r="E11" s="192"/>
      <c r="F11" s="136">
        <v>634540</v>
      </c>
      <c r="G11" s="136">
        <v>647790</v>
      </c>
      <c r="H11" s="139">
        <v>657120</v>
      </c>
      <c r="I11" s="2"/>
      <c r="J11" s="2"/>
    </row>
    <row r="12" spans="1:10" ht="22.5" customHeight="1">
      <c r="A12" s="193" t="s">
        <v>14</v>
      </c>
      <c r="B12" s="189"/>
      <c r="C12" s="189"/>
      <c r="D12" s="189"/>
      <c r="E12" s="189"/>
      <c r="F12" s="15">
        <v>33470</v>
      </c>
      <c r="G12" s="15">
        <v>33960</v>
      </c>
      <c r="H12" s="139">
        <v>34450</v>
      </c>
      <c r="I12" s="2"/>
      <c r="J12" s="2"/>
    </row>
    <row r="13" spans="1:10" ht="22.5" customHeight="1">
      <c r="A13" s="194" t="s">
        <v>2</v>
      </c>
      <c r="B13" s="185"/>
      <c r="C13" s="185"/>
      <c r="D13" s="185"/>
      <c r="E13" s="185"/>
      <c r="F13" s="140">
        <f>+F7-F10</f>
        <v>0</v>
      </c>
      <c r="G13" s="140">
        <f>+G7-G10</f>
        <v>0</v>
      </c>
      <c r="H13" s="140">
        <f>+H7-H10</f>
        <v>0</v>
      </c>
      <c r="J13" s="2"/>
    </row>
    <row r="14" spans="1:8" ht="25.5" customHeight="1">
      <c r="A14" s="182"/>
      <c r="B14" s="195"/>
      <c r="C14" s="195"/>
      <c r="D14" s="195"/>
      <c r="E14" s="195"/>
      <c r="F14" s="196"/>
      <c r="G14" s="196"/>
      <c r="H14" s="196"/>
    </row>
    <row r="15" spans="1:10" ht="27.75" customHeight="1">
      <c r="A15" s="8"/>
      <c r="B15" s="9"/>
      <c r="C15" s="9"/>
      <c r="D15" s="10"/>
      <c r="E15" s="11"/>
      <c r="F15" s="12" t="s">
        <v>401</v>
      </c>
      <c r="G15" s="12" t="s">
        <v>402</v>
      </c>
      <c r="H15" s="13" t="s">
        <v>403</v>
      </c>
      <c r="J15" s="2"/>
    </row>
    <row r="16" spans="1:10" ht="30.75" customHeight="1">
      <c r="A16" s="197" t="s">
        <v>15</v>
      </c>
      <c r="B16" s="198"/>
      <c r="C16" s="198"/>
      <c r="D16" s="198"/>
      <c r="E16" s="199"/>
      <c r="F16" s="141"/>
      <c r="G16" s="141"/>
      <c r="H16" s="142"/>
      <c r="J16" s="2"/>
    </row>
    <row r="17" spans="1:10" ht="34.5" customHeight="1">
      <c r="A17" s="200" t="s">
        <v>16</v>
      </c>
      <c r="B17" s="201"/>
      <c r="C17" s="201"/>
      <c r="D17" s="201"/>
      <c r="E17" s="202"/>
      <c r="F17" s="143">
        <v>0</v>
      </c>
      <c r="G17" s="143">
        <v>0</v>
      </c>
      <c r="H17" s="140">
        <v>0</v>
      </c>
      <c r="J17" s="2"/>
    </row>
    <row r="18" spans="1:10" s="4" customFormat="1" ht="25.5" customHeight="1">
      <c r="A18" s="205"/>
      <c r="B18" s="195"/>
      <c r="C18" s="195"/>
      <c r="D18" s="195"/>
      <c r="E18" s="195"/>
      <c r="F18" s="196"/>
      <c r="G18" s="196"/>
      <c r="H18" s="196"/>
      <c r="J18" s="19"/>
    </row>
    <row r="19" spans="1:11" s="4" customFormat="1" ht="27.75" customHeight="1">
      <c r="A19" s="8"/>
      <c r="B19" s="9"/>
      <c r="C19" s="9"/>
      <c r="D19" s="10"/>
      <c r="E19" s="11"/>
      <c r="F19" s="12" t="s">
        <v>401</v>
      </c>
      <c r="G19" s="12" t="s">
        <v>402</v>
      </c>
      <c r="H19" s="13" t="s">
        <v>403</v>
      </c>
      <c r="J19" s="19"/>
      <c r="K19" s="19"/>
    </row>
    <row r="20" spans="1:10" s="4" customFormat="1" ht="22.5" customHeight="1">
      <c r="A20" s="187" t="s">
        <v>3</v>
      </c>
      <c r="B20" s="188"/>
      <c r="C20" s="188"/>
      <c r="D20" s="188"/>
      <c r="E20" s="188"/>
      <c r="F20" s="15">
        <v>0</v>
      </c>
      <c r="G20" s="15">
        <v>0</v>
      </c>
      <c r="H20" s="15">
        <v>0</v>
      </c>
      <c r="J20" s="19"/>
    </row>
    <row r="21" spans="1:8" s="4" customFormat="1" ht="33.75" customHeight="1">
      <c r="A21" s="187" t="s">
        <v>4</v>
      </c>
      <c r="B21" s="188"/>
      <c r="C21" s="188"/>
      <c r="D21" s="188"/>
      <c r="E21" s="188"/>
      <c r="F21" s="15">
        <v>0</v>
      </c>
      <c r="G21" s="15">
        <v>0</v>
      </c>
      <c r="H21" s="15">
        <v>0</v>
      </c>
    </row>
    <row r="22" spans="1:11" s="4" customFormat="1" ht="22.5" customHeight="1">
      <c r="A22" s="194" t="s">
        <v>5</v>
      </c>
      <c r="B22" s="185"/>
      <c r="C22" s="185"/>
      <c r="D22" s="185"/>
      <c r="E22" s="185"/>
      <c r="F22" s="135">
        <f>F20-F21</f>
        <v>0</v>
      </c>
      <c r="G22" s="135">
        <f>G20-G21</f>
        <v>0</v>
      </c>
      <c r="H22" s="135">
        <f>H20-H21</f>
        <v>0</v>
      </c>
      <c r="J22" s="144"/>
      <c r="K22" s="19"/>
    </row>
    <row r="23" spans="1:8" s="4" customFormat="1" ht="25.5" customHeight="1">
      <c r="A23" s="205"/>
      <c r="B23" s="195"/>
      <c r="C23" s="195"/>
      <c r="D23" s="195"/>
      <c r="E23" s="195"/>
      <c r="F23" s="196"/>
      <c r="G23" s="196"/>
      <c r="H23" s="196"/>
    </row>
    <row r="24" spans="1:8" s="4" customFormat="1" ht="22.5" customHeight="1">
      <c r="A24" s="191" t="s">
        <v>6</v>
      </c>
      <c r="B24" s="188"/>
      <c r="C24" s="188"/>
      <c r="D24" s="188"/>
      <c r="E24" s="188"/>
      <c r="F24" s="15">
        <f>IF((F13+F17+F22)&lt;&gt;0,"NESLAGANJE ZBROJA",(F13+F17+F22))</f>
        <v>0</v>
      </c>
      <c r="G24" s="15">
        <f>IF((G13+G17+G22)&lt;&gt;0,"NESLAGANJE ZBROJA",(G13+G17+G22))</f>
        <v>0</v>
      </c>
      <c r="H24" s="15">
        <f>IF((H13+H17+H22)&lt;&gt;0,"NESLAGANJE ZBROJA",(H13+H17+H22))</f>
        <v>0</v>
      </c>
    </row>
    <row r="25" spans="1:5" s="4" customFormat="1" ht="18" customHeight="1">
      <c r="A25" s="16"/>
      <c r="B25" s="7"/>
      <c r="C25" s="7"/>
      <c r="D25" s="7"/>
      <c r="E25" s="7"/>
    </row>
    <row r="26" spans="1:8" ht="42" customHeight="1">
      <c r="A26" s="203" t="s">
        <v>17</v>
      </c>
      <c r="B26" s="204"/>
      <c r="C26" s="204"/>
      <c r="D26" s="204"/>
      <c r="E26" s="204"/>
      <c r="F26" s="204"/>
      <c r="G26" s="204"/>
      <c r="H26" s="204"/>
    </row>
    <row r="27" ht="12.75">
      <c r="E27" s="145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0"/>
      <c r="F33" s="3"/>
      <c r="G33" s="3"/>
      <c r="H33" s="3"/>
    </row>
    <row r="34" spans="5:8" ht="12.75">
      <c r="E34" s="20"/>
      <c r="F34" s="2"/>
      <c r="G34" s="2"/>
      <c r="H34" s="2"/>
    </row>
    <row r="35" spans="5:8" ht="12.75">
      <c r="E35" s="20"/>
      <c r="F35" s="2"/>
      <c r="G35" s="2"/>
      <c r="H35" s="2"/>
    </row>
    <row r="36" spans="5:8" ht="12.75">
      <c r="E36" s="20"/>
      <c r="F36" s="2"/>
      <c r="G36" s="2"/>
      <c r="H36" s="2"/>
    </row>
    <row r="37" spans="5:8" ht="12.75">
      <c r="E37" s="20"/>
      <c r="F37" s="2"/>
      <c r="G37" s="2"/>
      <c r="H37" s="2"/>
    </row>
    <row r="38" ht="12.75">
      <c r="E38" s="20"/>
    </row>
    <row r="43" ht="12.75">
      <c r="F43" s="2"/>
    </row>
    <row r="44" ht="12.75">
      <c r="F44" s="2"/>
    </row>
    <row r="45" ht="12.75">
      <c r="F45" s="2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/>
  <pageMargins left="0.3937007874015748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20">
      <selection activeCell="H128" sqref="H128"/>
    </sheetView>
  </sheetViews>
  <sheetFormatPr defaultColWidth="9.140625" defaultRowHeight="12.75"/>
  <cols>
    <col min="1" max="1" width="3.140625" style="76" customWidth="1"/>
    <col min="2" max="2" width="8.140625" style="79" customWidth="1"/>
    <col min="3" max="3" width="54.28125" style="79" customWidth="1"/>
    <col min="4" max="4" width="8.8515625" style="79" customWidth="1"/>
    <col min="5" max="6" width="17.28125" style="79" customWidth="1"/>
    <col min="7" max="7" width="17.57421875" style="79" customWidth="1"/>
    <col min="8" max="8" width="11.7109375" style="79" bestFit="1" customWidth="1"/>
    <col min="9" max="9" width="9.140625" style="79" customWidth="1"/>
    <col min="10" max="10" width="12.7109375" style="79" bestFit="1" customWidth="1"/>
    <col min="11" max="16384" width="9.140625" style="79" customWidth="1"/>
  </cols>
  <sheetData>
    <row r="1" spans="2:7" ht="12.75">
      <c r="B1" s="77"/>
      <c r="C1" s="78"/>
      <c r="D1" s="78"/>
      <c r="E1" s="146"/>
      <c r="F1" s="146"/>
      <c r="G1" s="146" t="s">
        <v>224</v>
      </c>
    </row>
    <row r="2" spans="2:7" ht="12.75">
      <c r="B2" s="80" t="s">
        <v>442</v>
      </c>
      <c r="C2" s="78"/>
      <c r="D2" s="78"/>
      <c r="E2" s="147"/>
      <c r="F2" s="147"/>
      <c r="G2" s="147"/>
    </row>
    <row r="3" spans="2:7" ht="12.75">
      <c r="B3" s="78"/>
      <c r="C3" s="78"/>
      <c r="D3" s="78"/>
      <c r="E3" s="147"/>
      <c r="F3" s="147"/>
      <c r="G3" s="147"/>
    </row>
    <row r="4" spans="2:7" ht="15.75">
      <c r="B4" s="208" t="s">
        <v>404</v>
      </c>
      <c r="C4" s="208"/>
      <c r="D4" s="208"/>
      <c r="E4" s="208"/>
      <c r="F4" s="208"/>
      <c r="G4" s="209"/>
    </row>
    <row r="5" spans="2:7" ht="15.75">
      <c r="B5" s="208"/>
      <c r="C5" s="208"/>
      <c r="D5" s="208"/>
      <c r="E5" s="208"/>
      <c r="F5" s="208"/>
      <c r="G5" s="209"/>
    </row>
    <row r="6" spans="2:7" ht="20.25" customHeight="1">
      <c r="B6" s="210" t="s">
        <v>225</v>
      </c>
      <c r="C6" s="211"/>
      <c r="D6" s="211"/>
      <c r="E6" s="211"/>
      <c r="F6" s="211"/>
      <c r="G6" s="211"/>
    </row>
    <row r="7" spans="2:7" ht="38.25">
      <c r="B7" s="81" t="s">
        <v>226</v>
      </c>
      <c r="C7" s="81" t="s">
        <v>227</v>
      </c>
      <c r="D7" s="134" t="s">
        <v>399</v>
      </c>
      <c r="E7" s="81" t="s">
        <v>228</v>
      </c>
      <c r="F7" s="81" t="s">
        <v>229</v>
      </c>
      <c r="G7" s="81" t="s">
        <v>405</v>
      </c>
    </row>
    <row r="8" spans="2:7" ht="24" customHeight="1">
      <c r="B8" s="82">
        <v>6</v>
      </c>
      <c r="C8" s="83" t="s">
        <v>230</v>
      </c>
      <c r="D8" s="83"/>
      <c r="E8" s="84">
        <f>E9+E33+E62+E72+E82+E79</f>
        <v>310090</v>
      </c>
      <c r="F8" s="84">
        <f>F9+F33+F62+F72+F82+F79</f>
        <v>320910</v>
      </c>
      <c r="G8" s="84">
        <f>G9+G33+G62+G72+G82+G79</f>
        <v>325540</v>
      </c>
    </row>
    <row r="9" spans="1:7" ht="24" customHeight="1">
      <c r="A9" s="85" t="s">
        <v>63</v>
      </c>
      <c r="B9" s="82">
        <v>63</v>
      </c>
      <c r="C9" s="83" t="s">
        <v>231</v>
      </c>
      <c r="D9" s="83"/>
      <c r="E9" s="84">
        <f>E10+E13+E18+E21+E24+E27+E30</f>
        <v>0</v>
      </c>
      <c r="F9" s="84">
        <f>F10+F13+F18+F21+F24+F27+F30</f>
        <v>0</v>
      </c>
      <c r="G9" s="84">
        <f>G10+G13+G18+G21+G24+G27+G30</f>
        <v>0</v>
      </c>
    </row>
    <row r="10" spans="2:7" ht="24" customHeight="1">
      <c r="B10" s="86">
        <v>631</v>
      </c>
      <c r="C10" s="87" t="s">
        <v>232</v>
      </c>
      <c r="D10" s="87"/>
      <c r="E10" s="84">
        <f>E11+E12</f>
        <v>0</v>
      </c>
      <c r="F10" s="84">
        <f>F11+F12</f>
        <v>0</v>
      </c>
      <c r="G10" s="84">
        <f>G11+G12</f>
        <v>0</v>
      </c>
    </row>
    <row r="11" spans="2:7" ht="24" customHeight="1">
      <c r="B11" s="86">
        <v>6311</v>
      </c>
      <c r="C11" s="87" t="s">
        <v>233</v>
      </c>
      <c r="D11" s="87"/>
      <c r="E11" s="88">
        <v>0</v>
      </c>
      <c r="F11" s="88">
        <v>0</v>
      </c>
      <c r="G11" s="88">
        <v>0</v>
      </c>
    </row>
    <row r="12" spans="2:7" ht="24" customHeight="1">
      <c r="B12" s="86">
        <v>6312</v>
      </c>
      <c r="C12" s="87" t="s">
        <v>234</v>
      </c>
      <c r="D12" s="87"/>
      <c r="E12" s="88">
        <v>0</v>
      </c>
      <c r="F12" s="88">
        <v>0</v>
      </c>
      <c r="G12" s="88">
        <v>0</v>
      </c>
    </row>
    <row r="13" spans="2:7" ht="24" customHeight="1">
      <c r="B13" s="86">
        <v>632</v>
      </c>
      <c r="C13" s="87" t="s">
        <v>235</v>
      </c>
      <c r="D13" s="87"/>
      <c r="E13" s="84">
        <f>SUM(E14:E17)</f>
        <v>0</v>
      </c>
      <c r="F13" s="84">
        <f>SUM(F14:F17)</f>
        <v>0</v>
      </c>
      <c r="G13" s="84">
        <f>SUM(G14:G17)</f>
        <v>0</v>
      </c>
    </row>
    <row r="14" spans="2:7" ht="24" customHeight="1">
      <c r="B14" s="86">
        <v>6321</v>
      </c>
      <c r="C14" s="87" t="s">
        <v>236</v>
      </c>
      <c r="D14" s="87"/>
      <c r="E14" s="88">
        <v>0</v>
      </c>
      <c r="F14" s="88">
        <v>0</v>
      </c>
      <c r="G14" s="88">
        <v>0</v>
      </c>
    </row>
    <row r="15" spans="2:7" ht="24" customHeight="1">
      <c r="B15" s="86">
        <v>6322</v>
      </c>
      <c r="C15" s="87" t="s">
        <v>237</v>
      </c>
      <c r="D15" s="87"/>
      <c r="E15" s="88">
        <v>0</v>
      </c>
      <c r="F15" s="88">
        <v>0</v>
      </c>
      <c r="G15" s="88">
        <v>0</v>
      </c>
    </row>
    <row r="16" spans="2:7" ht="24" customHeight="1">
      <c r="B16" s="86">
        <v>6323</v>
      </c>
      <c r="C16" s="87" t="s">
        <v>238</v>
      </c>
      <c r="D16" s="87" t="s">
        <v>406</v>
      </c>
      <c r="E16" s="88">
        <v>0</v>
      </c>
      <c r="F16" s="88">
        <v>0</v>
      </c>
      <c r="G16" s="88">
        <v>0</v>
      </c>
    </row>
    <row r="17" spans="2:7" ht="24" customHeight="1">
      <c r="B17" s="86">
        <v>6324</v>
      </c>
      <c r="C17" s="87" t="s">
        <v>239</v>
      </c>
      <c r="D17" s="87" t="s">
        <v>406</v>
      </c>
      <c r="E17" s="88">
        <v>0</v>
      </c>
      <c r="F17" s="88">
        <v>0</v>
      </c>
      <c r="G17" s="88">
        <v>0</v>
      </c>
    </row>
    <row r="18" spans="2:7" ht="24" customHeight="1">
      <c r="B18" s="86">
        <v>633</v>
      </c>
      <c r="C18" s="87" t="s">
        <v>240</v>
      </c>
      <c r="D18" s="87"/>
      <c r="E18" s="84">
        <f>SUM(E19:E20)</f>
        <v>0</v>
      </c>
      <c r="F18" s="84">
        <f>SUM(F19:F20)</f>
        <v>0</v>
      </c>
      <c r="G18" s="84">
        <f>SUM(G19:G20)</f>
        <v>0</v>
      </c>
    </row>
    <row r="19" spans="2:7" ht="24" customHeight="1">
      <c r="B19" s="86">
        <v>6331</v>
      </c>
      <c r="C19" s="87" t="s">
        <v>241</v>
      </c>
      <c r="D19" s="87" t="s">
        <v>407</v>
      </c>
      <c r="E19" s="88">
        <v>0</v>
      </c>
      <c r="F19" s="88">
        <v>0</v>
      </c>
      <c r="G19" s="88">
        <v>0</v>
      </c>
    </row>
    <row r="20" spans="2:7" ht="24" customHeight="1">
      <c r="B20" s="86">
        <v>6332</v>
      </c>
      <c r="C20" s="87" t="s">
        <v>242</v>
      </c>
      <c r="D20" s="87" t="s">
        <v>407</v>
      </c>
      <c r="E20" s="88">
        <v>0</v>
      </c>
      <c r="F20" s="88">
        <v>0</v>
      </c>
      <c r="G20" s="88">
        <v>0</v>
      </c>
    </row>
    <row r="21" spans="2:7" ht="24" customHeight="1">
      <c r="B21" s="86">
        <v>634</v>
      </c>
      <c r="C21" s="87" t="s">
        <v>243</v>
      </c>
      <c r="D21" s="87"/>
      <c r="E21" s="84">
        <f>SUM(E22:E23)</f>
        <v>0</v>
      </c>
      <c r="F21" s="84">
        <f>SUM(F22:F23)</f>
        <v>0</v>
      </c>
      <c r="G21" s="84">
        <f>SUM(G22:G23)</f>
        <v>0</v>
      </c>
    </row>
    <row r="22" spans="2:7" ht="24" customHeight="1">
      <c r="B22" s="86">
        <v>6341</v>
      </c>
      <c r="C22" s="87" t="s">
        <v>244</v>
      </c>
      <c r="D22" s="87" t="s">
        <v>407</v>
      </c>
      <c r="E22" s="88">
        <v>0</v>
      </c>
      <c r="F22" s="88">
        <v>0</v>
      </c>
      <c r="G22" s="88">
        <v>0</v>
      </c>
    </row>
    <row r="23" spans="2:7" ht="24" customHeight="1">
      <c r="B23" s="86">
        <v>6342</v>
      </c>
      <c r="C23" s="87" t="s">
        <v>245</v>
      </c>
      <c r="D23" s="87" t="s">
        <v>407</v>
      </c>
      <c r="E23" s="88">
        <v>0</v>
      </c>
      <c r="F23" s="88">
        <v>0</v>
      </c>
      <c r="G23" s="88">
        <v>0</v>
      </c>
    </row>
    <row r="24" spans="2:7" ht="24" customHeight="1">
      <c r="B24" s="86">
        <v>635</v>
      </c>
      <c r="C24" s="87" t="s">
        <v>246</v>
      </c>
      <c r="D24" s="87"/>
      <c r="E24" s="84">
        <f>SUM(E25:E26)</f>
        <v>0</v>
      </c>
      <c r="F24" s="84">
        <f>SUM(F25:F26)</f>
        <v>0</v>
      </c>
      <c r="G24" s="84">
        <f>SUM(G25:G26)</f>
        <v>0</v>
      </c>
    </row>
    <row r="25" spans="2:7" ht="24" customHeight="1">
      <c r="B25" s="86">
        <v>6351</v>
      </c>
      <c r="C25" s="87" t="s">
        <v>247</v>
      </c>
      <c r="D25" s="87" t="s">
        <v>407</v>
      </c>
      <c r="E25" s="88">
        <v>0</v>
      </c>
      <c r="F25" s="88">
        <v>0</v>
      </c>
      <c r="G25" s="88">
        <v>0</v>
      </c>
    </row>
    <row r="26" spans="2:7" ht="24" customHeight="1">
      <c r="B26" s="86">
        <v>6352</v>
      </c>
      <c r="C26" s="87" t="s">
        <v>248</v>
      </c>
      <c r="D26" s="87" t="s">
        <v>407</v>
      </c>
      <c r="E26" s="88">
        <v>0</v>
      </c>
      <c r="F26" s="88">
        <v>0</v>
      </c>
      <c r="G26" s="88">
        <v>0</v>
      </c>
    </row>
    <row r="27" spans="2:7" ht="24" customHeight="1">
      <c r="B27" s="82" t="s">
        <v>249</v>
      </c>
      <c r="C27" s="89" t="s">
        <v>250</v>
      </c>
      <c r="D27" s="89"/>
      <c r="E27" s="84">
        <f>SUM(E28:E29)</f>
        <v>0</v>
      </c>
      <c r="F27" s="84">
        <f>SUM(F28:F29)</f>
        <v>0</v>
      </c>
      <c r="G27" s="84">
        <f>SUM(G28:G29)</f>
        <v>0</v>
      </c>
    </row>
    <row r="28" spans="2:7" ht="24" customHeight="1">
      <c r="B28" s="86" t="s">
        <v>251</v>
      </c>
      <c r="C28" s="87" t="s">
        <v>252</v>
      </c>
      <c r="D28" s="87" t="s">
        <v>407</v>
      </c>
      <c r="E28" s="88">
        <v>0</v>
      </c>
      <c r="F28" s="88">
        <v>0</v>
      </c>
      <c r="G28" s="88">
        <v>0</v>
      </c>
    </row>
    <row r="29" spans="2:7" ht="24" customHeight="1">
      <c r="B29" s="86" t="s">
        <v>253</v>
      </c>
      <c r="C29" s="87" t="s">
        <v>254</v>
      </c>
      <c r="D29" s="87" t="s">
        <v>407</v>
      </c>
      <c r="E29" s="88">
        <v>0</v>
      </c>
      <c r="F29" s="88">
        <v>0</v>
      </c>
      <c r="G29" s="88">
        <v>0</v>
      </c>
    </row>
    <row r="30" spans="2:7" ht="24" customHeight="1">
      <c r="B30" s="86" t="s">
        <v>255</v>
      </c>
      <c r="C30" s="87" t="s">
        <v>256</v>
      </c>
      <c r="D30" s="87"/>
      <c r="E30" s="84">
        <f>SUM(E31:E32)</f>
        <v>0</v>
      </c>
      <c r="F30" s="84">
        <f>SUM(F31:F32)</f>
        <v>0</v>
      </c>
      <c r="G30" s="84">
        <f>SUM(G31:G32)</f>
        <v>0</v>
      </c>
    </row>
    <row r="31" spans="2:7" ht="24" customHeight="1">
      <c r="B31" s="86" t="s">
        <v>257</v>
      </c>
      <c r="C31" s="87" t="s">
        <v>258</v>
      </c>
      <c r="D31" s="87" t="s">
        <v>408</v>
      </c>
      <c r="E31" s="88">
        <v>0</v>
      </c>
      <c r="F31" s="88">
        <v>0</v>
      </c>
      <c r="G31" s="88">
        <v>0</v>
      </c>
    </row>
    <row r="32" spans="2:7" ht="24" customHeight="1">
      <c r="B32" s="86" t="s">
        <v>259</v>
      </c>
      <c r="C32" s="87" t="s">
        <v>260</v>
      </c>
      <c r="D32" s="87" t="s">
        <v>408</v>
      </c>
      <c r="E32" s="88">
        <v>0</v>
      </c>
      <c r="F32" s="88">
        <v>0</v>
      </c>
      <c r="G32" s="88">
        <v>0</v>
      </c>
    </row>
    <row r="33" spans="1:7" ht="24" customHeight="1">
      <c r="A33" s="85" t="s">
        <v>64</v>
      </c>
      <c r="B33" s="82">
        <v>64</v>
      </c>
      <c r="C33" s="83" t="s">
        <v>261</v>
      </c>
      <c r="D33" s="83"/>
      <c r="E33" s="84">
        <f>E34+E42+E47+E55</f>
        <v>0</v>
      </c>
      <c r="F33" s="84">
        <f>F34+F42+F47+F55</f>
        <v>0</v>
      </c>
      <c r="G33" s="84">
        <f>G34+G42+G47+G55</f>
        <v>0</v>
      </c>
    </row>
    <row r="34" spans="2:7" ht="24" customHeight="1">
      <c r="B34" s="86">
        <v>641</v>
      </c>
      <c r="C34" s="87" t="s">
        <v>262</v>
      </c>
      <c r="D34" s="87"/>
      <c r="E34" s="84">
        <f>SUM(E35:E41)</f>
        <v>0</v>
      </c>
      <c r="F34" s="84">
        <f>SUM(F35:F41)</f>
        <v>0</v>
      </c>
      <c r="G34" s="84">
        <f>SUM(G35:G41)</f>
        <v>0</v>
      </c>
    </row>
    <row r="35" spans="2:7" ht="24" customHeight="1">
      <c r="B35" s="86">
        <v>6412</v>
      </c>
      <c r="C35" s="87" t="s">
        <v>263</v>
      </c>
      <c r="D35" s="87"/>
      <c r="E35" s="88">
        <v>0</v>
      </c>
      <c r="F35" s="88">
        <v>0</v>
      </c>
      <c r="G35" s="88">
        <v>0</v>
      </c>
    </row>
    <row r="36" spans="2:7" ht="24" customHeight="1">
      <c r="B36" s="86">
        <v>6413</v>
      </c>
      <c r="C36" s="87" t="s">
        <v>264</v>
      </c>
      <c r="D36" s="87" t="s">
        <v>99</v>
      </c>
      <c r="E36" s="88">
        <v>0</v>
      </c>
      <c r="F36" s="88">
        <v>0</v>
      </c>
      <c r="G36" s="88">
        <v>0</v>
      </c>
    </row>
    <row r="37" spans="2:7" ht="24" customHeight="1">
      <c r="B37" s="86">
        <v>6414</v>
      </c>
      <c r="C37" s="87" t="s">
        <v>265</v>
      </c>
      <c r="D37" s="87" t="s">
        <v>99</v>
      </c>
      <c r="E37" s="88">
        <v>0</v>
      </c>
      <c r="F37" s="88">
        <v>0</v>
      </c>
      <c r="G37" s="88">
        <v>0</v>
      </c>
    </row>
    <row r="38" spans="2:7" ht="24" customHeight="1">
      <c r="B38" s="86">
        <v>6415</v>
      </c>
      <c r="C38" s="87" t="s">
        <v>266</v>
      </c>
      <c r="D38" s="87" t="s">
        <v>99</v>
      </c>
      <c r="E38" s="88">
        <v>0</v>
      </c>
      <c r="F38" s="88">
        <v>0</v>
      </c>
      <c r="G38" s="88">
        <v>0</v>
      </c>
    </row>
    <row r="39" spans="2:7" ht="24" customHeight="1">
      <c r="B39" s="86">
        <v>6416</v>
      </c>
      <c r="C39" s="87" t="s">
        <v>267</v>
      </c>
      <c r="D39" s="87" t="s">
        <v>99</v>
      </c>
      <c r="E39" s="88">
        <v>0</v>
      </c>
      <c r="F39" s="88">
        <v>0</v>
      </c>
      <c r="G39" s="88">
        <v>0</v>
      </c>
    </row>
    <row r="40" spans="2:7" ht="24" customHeight="1">
      <c r="B40" s="86">
        <v>6417</v>
      </c>
      <c r="C40" s="87" t="s">
        <v>268</v>
      </c>
      <c r="D40" s="87" t="s">
        <v>99</v>
      </c>
      <c r="E40" s="88">
        <v>0</v>
      </c>
      <c r="F40" s="88">
        <v>0</v>
      </c>
      <c r="G40" s="88">
        <v>0</v>
      </c>
    </row>
    <row r="41" spans="2:7" ht="24" customHeight="1">
      <c r="B41" s="86">
        <v>6419</v>
      </c>
      <c r="C41" s="87" t="s">
        <v>269</v>
      </c>
      <c r="D41" s="87"/>
      <c r="E41" s="88">
        <v>0</v>
      </c>
      <c r="F41" s="88">
        <v>0</v>
      </c>
      <c r="G41" s="88">
        <v>0</v>
      </c>
    </row>
    <row r="42" spans="2:7" ht="24" customHeight="1">
      <c r="B42" s="86">
        <v>642</v>
      </c>
      <c r="C42" s="87" t="s">
        <v>270</v>
      </c>
      <c r="D42" s="87"/>
      <c r="E42" s="84">
        <f>SUM(E43:E46)</f>
        <v>0</v>
      </c>
      <c r="F42" s="84">
        <f>SUM(F43:F46)</f>
        <v>0</v>
      </c>
      <c r="G42" s="84">
        <f>SUM(G43:G46)</f>
        <v>0</v>
      </c>
    </row>
    <row r="43" spans="2:7" ht="24" customHeight="1">
      <c r="B43" s="86">
        <v>6422</v>
      </c>
      <c r="C43" s="87" t="s">
        <v>271</v>
      </c>
      <c r="D43" s="87" t="s">
        <v>99</v>
      </c>
      <c r="E43" s="88">
        <v>0</v>
      </c>
      <c r="F43" s="88">
        <v>0</v>
      </c>
      <c r="G43" s="88">
        <v>0</v>
      </c>
    </row>
    <row r="44" spans="2:7" ht="24" customHeight="1">
      <c r="B44" s="86">
        <v>6423</v>
      </c>
      <c r="C44" s="87" t="s">
        <v>272</v>
      </c>
      <c r="D44" s="87" t="s">
        <v>409</v>
      </c>
      <c r="E44" s="88">
        <v>0</v>
      </c>
      <c r="F44" s="88">
        <v>0</v>
      </c>
      <c r="G44" s="88">
        <v>0</v>
      </c>
    </row>
    <row r="45" spans="2:7" ht="24" customHeight="1">
      <c r="B45" s="86" t="s">
        <v>273</v>
      </c>
      <c r="C45" s="87" t="s">
        <v>274</v>
      </c>
      <c r="D45" s="87"/>
      <c r="E45" s="88">
        <v>0</v>
      </c>
      <c r="F45" s="88">
        <v>0</v>
      </c>
      <c r="G45" s="88">
        <v>0</v>
      </c>
    </row>
    <row r="46" spans="2:7" ht="24" customHeight="1">
      <c r="B46" s="86">
        <v>6429</v>
      </c>
      <c r="C46" s="87" t="s">
        <v>275</v>
      </c>
      <c r="D46" s="87" t="s">
        <v>409</v>
      </c>
      <c r="E46" s="88">
        <v>0</v>
      </c>
      <c r="F46" s="88">
        <v>0</v>
      </c>
      <c r="G46" s="88">
        <v>0</v>
      </c>
    </row>
    <row r="47" spans="2:7" ht="24" customHeight="1">
      <c r="B47" s="86">
        <v>643</v>
      </c>
      <c r="C47" s="87" t="s">
        <v>276</v>
      </c>
      <c r="D47" s="87"/>
      <c r="E47" s="84">
        <f>SUM(E48:E54)</f>
        <v>0</v>
      </c>
      <c r="F47" s="84">
        <f>SUM(F48:F54)</f>
        <v>0</v>
      </c>
      <c r="G47" s="84">
        <f>SUM(G48:G54)</f>
        <v>0</v>
      </c>
    </row>
    <row r="48" spans="2:7" ht="24" customHeight="1">
      <c r="B48" s="86">
        <v>6431</v>
      </c>
      <c r="C48" s="87" t="s">
        <v>277</v>
      </c>
      <c r="D48" s="87"/>
      <c r="E48" s="88">
        <v>0</v>
      </c>
      <c r="F48" s="88">
        <v>0</v>
      </c>
      <c r="G48" s="88">
        <v>0</v>
      </c>
    </row>
    <row r="49" spans="2:7" ht="24" customHeight="1">
      <c r="B49" s="86">
        <v>6432</v>
      </c>
      <c r="C49" s="90" t="s">
        <v>278</v>
      </c>
      <c r="D49" s="90" t="s">
        <v>99</v>
      </c>
      <c r="E49" s="88">
        <v>0</v>
      </c>
      <c r="F49" s="88">
        <v>0</v>
      </c>
      <c r="G49" s="88">
        <v>0</v>
      </c>
    </row>
    <row r="50" spans="2:7" ht="24" customHeight="1">
      <c r="B50" s="86">
        <v>6433</v>
      </c>
      <c r="C50" s="90" t="s">
        <v>279</v>
      </c>
      <c r="D50" s="90"/>
      <c r="E50" s="88">
        <v>0</v>
      </c>
      <c r="F50" s="88">
        <v>0</v>
      </c>
      <c r="G50" s="88">
        <v>0</v>
      </c>
    </row>
    <row r="51" spans="2:7" ht="24" customHeight="1">
      <c r="B51" s="86">
        <v>6434</v>
      </c>
      <c r="C51" s="87" t="s">
        <v>280</v>
      </c>
      <c r="D51" s="87" t="s">
        <v>99</v>
      </c>
      <c r="E51" s="88">
        <v>0</v>
      </c>
      <c r="F51" s="88">
        <v>0</v>
      </c>
      <c r="G51" s="88">
        <v>0</v>
      </c>
    </row>
    <row r="52" spans="2:7" ht="24" customHeight="1">
      <c r="B52" s="86">
        <v>6435</v>
      </c>
      <c r="C52" s="90" t="s">
        <v>281</v>
      </c>
      <c r="D52" s="90"/>
      <c r="E52" s="88">
        <v>0</v>
      </c>
      <c r="F52" s="88">
        <v>0</v>
      </c>
      <c r="G52" s="88">
        <v>0</v>
      </c>
    </row>
    <row r="53" spans="2:7" ht="24" customHeight="1">
      <c r="B53" s="86">
        <v>6436</v>
      </c>
      <c r="C53" s="90" t="s">
        <v>282</v>
      </c>
      <c r="D53" s="90" t="s">
        <v>99</v>
      </c>
      <c r="E53" s="88">
        <v>0</v>
      </c>
      <c r="F53" s="88">
        <v>0</v>
      </c>
      <c r="G53" s="88">
        <v>0</v>
      </c>
    </row>
    <row r="54" spans="2:7" ht="24" customHeight="1">
      <c r="B54" s="86">
        <v>6437</v>
      </c>
      <c r="C54" s="87" t="s">
        <v>283</v>
      </c>
      <c r="D54" s="87"/>
      <c r="E54" s="88">
        <v>0</v>
      </c>
      <c r="F54" s="88">
        <v>0</v>
      </c>
      <c r="G54" s="88">
        <v>0</v>
      </c>
    </row>
    <row r="55" spans="2:7" ht="24" customHeight="1">
      <c r="B55" s="86" t="s">
        <v>284</v>
      </c>
      <c r="C55" s="87" t="s">
        <v>285</v>
      </c>
      <c r="D55" s="87"/>
      <c r="E55" s="84">
        <f>SUM(E56:E61)</f>
        <v>0</v>
      </c>
      <c r="F55" s="84">
        <f>SUM(F56:F61)</f>
        <v>0</v>
      </c>
      <c r="G55" s="84">
        <f>SUM(G56:G61)</f>
        <v>0</v>
      </c>
    </row>
    <row r="56" spans="2:7" ht="24" customHeight="1">
      <c r="B56" s="86" t="s">
        <v>286</v>
      </c>
      <c r="C56" s="87" t="s">
        <v>287</v>
      </c>
      <c r="D56" s="87"/>
      <c r="E56" s="88">
        <v>0</v>
      </c>
      <c r="F56" s="88">
        <v>0</v>
      </c>
      <c r="G56" s="88">
        <v>0</v>
      </c>
    </row>
    <row r="57" spans="2:7" ht="24" customHeight="1">
      <c r="B57" s="86" t="s">
        <v>288</v>
      </c>
      <c r="C57" s="87" t="s">
        <v>289</v>
      </c>
      <c r="D57" s="87"/>
      <c r="E57" s="88">
        <v>0</v>
      </c>
      <c r="F57" s="88">
        <v>0</v>
      </c>
      <c r="G57" s="88">
        <v>0</v>
      </c>
    </row>
    <row r="58" spans="2:7" ht="24" customHeight="1">
      <c r="B58" s="86" t="s">
        <v>290</v>
      </c>
      <c r="C58" s="87" t="s">
        <v>291</v>
      </c>
      <c r="D58" s="87"/>
      <c r="E58" s="88">
        <v>0</v>
      </c>
      <c r="F58" s="88">
        <v>0</v>
      </c>
      <c r="G58" s="88">
        <v>0</v>
      </c>
    </row>
    <row r="59" spans="2:7" ht="24" customHeight="1">
      <c r="B59" s="86" t="s">
        <v>292</v>
      </c>
      <c r="C59" s="87" t="s">
        <v>293</v>
      </c>
      <c r="D59" s="87"/>
      <c r="E59" s="88">
        <v>0</v>
      </c>
      <c r="F59" s="88">
        <v>0</v>
      </c>
      <c r="G59" s="88">
        <v>0</v>
      </c>
    </row>
    <row r="60" spans="2:7" ht="24" customHeight="1">
      <c r="B60" s="86" t="s">
        <v>294</v>
      </c>
      <c r="C60" s="87" t="s">
        <v>295</v>
      </c>
      <c r="D60" s="87"/>
      <c r="E60" s="88">
        <v>0</v>
      </c>
      <c r="F60" s="88">
        <v>0</v>
      </c>
      <c r="G60" s="88">
        <v>0</v>
      </c>
    </row>
    <row r="61" spans="2:7" ht="24" customHeight="1">
      <c r="B61" s="86" t="s">
        <v>296</v>
      </c>
      <c r="C61" s="91" t="s">
        <v>297</v>
      </c>
      <c r="D61" s="91"/>
      <c r="E61" s="88">
        <v>0</v>
      </c>
      <c r="F61" s="88">
        <v>0</v>
      </c>
      <c r="G61" s="88">
        <v>0</v>
      </c>
    </row>
    <row r="62" spans="1:7" ht="24" customHeight="1">
      <c r="A62" s="85" t="s">
        <v>65</v>
      </c>
      <c r="B62" s="82">
        <v>65</v>
      </c>
      <c r="C62" s="83" t="s">
        <v>298</v>
      </c>
      <c r="D62" s="83"/>
      <c r="E62" s="84">
        <f>E63+E68</f>
        <v>310090</v>
      </c>
      <c r="F62" s="84">
        <f>F63+F68</f>
        <v>320910</v>
      </c>
      <c r="G62" s="84">
        <f>G63+G68</f>
        <v>325540</v>
      </c>
    </row>
    <row r="63" spans="2:7" ht="24" customHeight="1">
      <c r="B63" s="86">
        <v>651</v>
      </c>
      <c r="C63" s="87" t="s">
        <v>299</v>
      </c>
      <c r="D63" s="87"/>
      <c r="E63" s="84">
        <f>SUM(E64:E67)</f>
        <v>0</v>
      </c>
      <c r="F63" s="84">
        <f>SUM(F64:F67)</f>
        <v>0</v>
      </c>
      <c r="G63" s="84">
        <f>SUM(G64:G67)</f>
        <v>0</v>
      </c>
    </row>
    <row r="64" spans="2:7" ht="24" customHeight="1">
      <c r="B64" s="86">
        <v>6511</v>
      </c>
      <c r="C64" s="87" t="s">
        <v>300</v>
      </c>
      <c r="D64" s="87"/>
      <c r="E64" s="88">
        <v>0</v>
      </c>
      <c r="F64" s="88">
        <v>0</v>
      </c>
      <c r="G64" s="88">
        <v>0</v>
      </c>
    </row>
    <row r="65" spans="2:7" ht="24" customHeight="1">
      <c r="B65" s="86">
        <v>6512</v>
      </c>
      <c r="C65" s="87" t="s">
        <v>301</v>
      </c>
      <c r="D65" s="87" t="s">
        <v>99</v>
      </c>
      <c r="E65" s="88">
        <v>0</v>
      </c>
      <c r="F65" s="88">
        <v>0</v>
      </c>
      <c r="G65" s="88">
        <v>0</v>
      </c>
    </row>
    <row r="66" spans="2:7" ht="24" customHeight="1">
      <c r="B66" s="86">
        <v>6513</v>
      </c>
      <c r="C66" s="87" t="s">
        <v>302</v>
      </c>
      <c r="D66" s="87" t="s">
        <v>99</v>
      </c>
      <c r="E66" s="88">
        <v>0</v>
      </c>
      <c r="F66" s="88">
        <v>0</v>
      </c>
      <c r="G66" s="88">
        <v>0</v>
      </c>
    </row>
    <row r="67" spans="2:7" ht="24" customHeight="1">
      <c r="B67" s="86">
        <v>6514</v>
      </c>
      <c r="C67" s="87" t="s">
        <v>303</v>
      </c>
      <c r="D67" s="87" t="s">
        <v>409</v>
      </c>
      <c r="E67" s="88">
        <v>0</v>
      </c>
      <c r="F67" s="88">
        <v>0</v>
      </c>
      <c r="G67" s="88">
        <v>0</v>
      </c>
    </row>
    <row r="68" spans="2:7" ht="24" customHeight="1">
      <c r="B68" s="86">
        <v>652</v>
      </c>
      <c r="C68" s="87" t="s">
        <v>304</v>
      </c>
      <c r="D68" s="87"/>
      <c r="E68" s="84">
        <f>SUM(E69:E71)</f>
        <v>310090</v>
      </c>
      <c r="F68" s="84">
        <f>SUM(F69:F71)</f>
        <v>320910</v>
      </c>
      <c r="G68" s="84">
        <f>SUM(G69:G71)</f>
        <v>325540</v>
      </c>
    </row>
    <row r="69" spans="2:7" ht="24" customHeight="1">
      <c r="B69" s="86">
        <v>6526</v>
      </c>
      <c r="C69" s="87" t="s">
        <v>305</v>
      </c>
      <c r="D69" s="87" t="s">
        <v>99</v>
      </c>
      <c r="E69" s="88">
        <v>310090</v>
      </c>
      <c r="F69" s="88">
        <v>320910</v>
      </c>
      <c r="G69" s="88">
        <v>325540</v>
      </c>
    </row>
    <row r="70" spans="2:7" ht="24" customHeight="1">
      <c r="B70" s="86" t="s">
        <v>306</v>
      </c>
      <c r="C70" s="87" t="s">
        <v>307</v>
      </c>
      <c r="D70" s="87" t="s">
        <v>99</v>
      </c>
      <c r="E70" s="88">
        <v>0</v>
      </c>
      <c r="F70" s="88">
        <v>0</v>
      </c>
      <c r="G70" s="88">
        <v>0</v>
      </c>
    </row>
    <row r="71" spans="2:7" ht="24" customHeight="1">
      <c r="B71" s="86" t="s">
        <v>308</v>
      </c>
      <c r="C71" s="87" t="s">
        <v>309</v>
      </c>
      <c r="D71" s="87"/>
      <c r="E71" s="88">
        <v>0</v>
      </c>
      <c r="F71" s="88">
        <v>0</v>
      </c>
      <c r="G71" s="88">
        <v>0</v>
      </c>
    </row>
    <row r="72" spans="1:7" ht="24" customHeight="1">
      <c r="A72" s="85" t="s">
        <v>66</v>
      </c>
      <c r="B72" s="82">
        <v>66</v>
      </c>
      <c r="C72" s="92" t="s">
        <v>310</v>
      </c>
      <c r="D72" s="92"/>
      <c r="E72" s="84">
        <f>E73+E76</f>
        <v>0</v>
      </c>
      <c r="F72" s="84">
        <f>F73+F76</f>
        <v>0</v>
      </c>
      <c r="G72" s="84">
        <f>G73+G76</f>
        <v>0</v>
      </c>
    </row>
    <row r="73" spans="2:7" ht="24" customHeight="1">
      <c r="B73" s="86">
        <v>661</v>
      </c>
      <c r="C73" s="87" t="s">
        <v>311</v>
      </c>
      <c r="D73" s="87"/>
      <c r="E73" s="84">
        <f>SUM(E74:E75)</f>
        <v>0</v>
      </c>
      <c r="F73" s="84">
        <f>SUM(F74:F75)</f>
        <v>0</v>
      </c>
      <c r="G73" s="84">
        <f>SUM(G74:G75)</f>
        <v>0</v>
      </c>
    </row>
    <row r="74" spans="2:7" ht="24" customHeight="1">
      <c r="B74" s="86">
        <v>6614</v>
      </c>
      <c r="C74" s="87" t="s">
        <v>312</v>
      </c>
      <c r="D74" s="87" t="s">
        <v>71</v>
      </c>
      <c r="E74" s="88">
        <v>0</v>
      </c>
      <c r="F74" s="88">
        <v>0</v>
      </c>
      <c r="G74" s="88">
        <v>0</v>
      </c>
    </row>
    <row r="75" spans="2:7" ht="24" customHeight="1">
      <c r="B75" s="86">
        <v>6615</v>
      </c>
      <c r="C75" s="87" t="s">
        <v>313</v>
      </c>
      <c r="D75" s="87" t="s">
        <v>71</v>
      </c>
      <c r="E75" s="88">
        <v>0</v>
      </c>
      <c r="F75" s="88">
        <v>0</v>
      </c>
      <c r="G75" s="88">
        <v>0</v>
      </c>
    </row>
    <row r="76" spans="2:7" ht="24" customHeight="1">
      <c r="B76" s="86">
        <v>663</v>
      </c>
      <c r="C76" s="91" t="s">
        <v>314</v>
      </c>
      <c r="D76" s="91"/>
      <c r="E76" s="84">
        <f>SUM(E77:E78)</f>
        <v>0</v>
      </c>
      <c r="F76" s="84">
        <f>SUM(F77:F78)</f>
        <v>0</v>
      </c>
      <c r="G76" s="84">
        <f>SUM(G77:G78)</f>
        <v>0</v>
      </c>
    </row>
    <row r="77" spans="2:7" ht="24" customHeight="1">
      <c r="B77" s="86">
        <v>6631</v>
      </c>
      <c r="C77" s="87" t="s">
        <v>315</v>
      </c>
      <c r="D77" s="87" t="s">
        <v>410</v>
      </c>
      <c r="E77" s="88">
        <v>0</v>
      </c>
      <c r="F77" s="88">
        <v>0</v>
      </c>
      <c r="G77" s="88">
        <v>0</v>
      </c>
    </row>
    <row r="78" spans="2:7" ht="24" customHeight="1">
      <c r="B78" s="86">
        <v>6632</v>
      </c>
      <c r="C78" s="91" t="s">
        <v>316</v>
      </c>
      <c r="D78" s="91" t="s">
        <v>410</v>
      </c>
      <c r="E78" s="88">
        <v>0</v>
      </c>
      <c r="F78" s="88">
        <v>0</v>
      </c>
      <c r="G78" s="88">
        <v>0</v>
      </c>
    </row>
    <row r="79" spans="1:7" ht="24" customHeight="1">
      <c r="A79" s="85"/>
      <c r="B79" s="82" t="s">
        <v>317</v>
      </c>
      <c r="C79" s="89" t="s">
        <v>318</v>
      </c>
      <c r="D79" s="89"/>
      <c r="E79" s="84">
        <f aca="true" t="shared" si="0" ref="E79:G80">E80</f>
        <v>0</v>
      </c>
      <c r="F79" s="84">
        <f t="shared" si="0"/>
        <v>0</v>
      </c>
      <c r="G79" s="84">
        <f t="shared" si="0"/>
        <v>0</v>
      </c>
    </row>
    <row r="80" spans="1:7" ht="24" customHeight="1">
      <c r="A80" s="85" t="s">
        <v>67</v>
      </c>
      <c r="B80" s="86" t="s">
        <v>319</v>
      </c>
      <c r="C80" s="91" t="s">
        <v>320</v>
      </c>
      <c r="D80" s="91"/>
      <c r="E80" s="84">
        <f t="shared" si="0"/>
        <v>0</v>
      </c>
      <c r="F80" s="84">
        <f t="shared" si="0"/>
        <v>0</v>
      </c>
      <c r="G80" s="84">
        <f t="shared" si="0"/>
        <v>0</v>
      </c>
    </row>
    <row r="81" spans="2:7" ht="24" customHeight="1">
      <c r="B81" s="86" t="s">
        <v>321</v>
      </c>
      <c r="C81" s="91" t="s">
        <v>320</v>
      </c>
      <c r="D81" s="91" t="s">
        <v>409</v>
      </c>
      <c r="E81" s="88">
        <v>0</v>
      </c>
      <c r="F81" s="88">
        <v>0</v>
      </c>
      <c r="G81" s="88">
        <v>0</v>
      </c>
    </row>
    <row r="82" spans="1:7" ht="24" customHeight="1">
      <c r="A82" s="85" t="s">
        <v>68</v>
      </c>
      <c r="B82" s="82">
        <v>68</v>
      </c>
      <c r="C82" s="83" t="s">
        <v>322</v>
      </c>
      <c r="D82" s="83"/>
      <c r="E82" s="84">
        <f aca="true" t="shared" si="1" ref="E82:G83">E83</f>
        <v>0</v>
      </c>
      <c r="F82" s="84">
        <f t="shared" si="1"/>
        <v>0</v>
      </c>
      <c r="G82" s="84">
        <f t="shared" si="1"/>
        <v>0</v>
      </c>
    </row>
    <row r="83" spans="2:7" ht="24" customHeight="1">
      <c r="B83" s="86">
        <v>683</v>
      </c>
      <c r="C83" s="87" t="s">
        <v>323</v>
      </c>
      <c r="D83" s="87"/>
      <c r="E83" s="84">
        <f t="shared" si="1"/>
        <v>0</v>
      </c>
      <c r="F83" s="84">
        <f t="shared" si="1"/>
        <v>0</v>
      </c>
      <c r="G83" s="84">
        <f t="shared" si="1"/>
        <v>0</v>
      </c>
    </row>
    <row r="84" spans="2:7" ht="24" customHeight="1">
      <c r="B84" s="86">
        <v>6831</v>
      </c>
      <c r="C84" s="87" t="s">
        <v>324</v>
      </c>
      <c r="D84" s="87" t="s">
        <v>99</v>
      </c>
      <c r="E84" s="88">
        <v>0</v>
      </c>
      <c r="F84" s="88">
        <v>0</v>
      </c>
      <c r="G84" s="88">
        <v>0</v>
      </c>
    </row>
    <row r="85" spans="2:7" ht="24" customHeight="1">
      <c r="B85" s="82">
        <v>7</v>
      </c>
      <c r="C85" s="83" t="s">
        <v>325</v>
      </c>
      <c r="D85" s="83"/>
      <c r="E85" s="84">
        <f>E86+E110</f>
        <v>33470</v>
      </c>
      <c r="F85" s="84">
        <f>F86+F110</f>
        <v>33960</v>
      </c>
      <c r="G85" s="84">
        <f>G86+G110</f>
        <v>34450</v>
      </c>
    </row>
    <row r="86" spans="1:7" ht="24" customHeight="1">
      <c r="A86" s="85" t="s">
        <v>326</v>
      </c>
      <c r="B86" s="82">
        <v>72</v>
      </c>
      <c r="C86" s="89" t="s">
        <v>327</v>
      </c>
      <c r="D86" s="89"/>
      <c r="E86" s="84">
        <f>E87+E91+E99+E101+E106</f>
        <v>33470</v>
      </c>
      <c r="F86" s="84">
        <f>F87+F91+F99+F101+F106</f>
        <v>33960</v>
      </c>
      <c r="G86" s="84">
        <f>G87+G91+G99+G101+G106</f>
        <v>34450</v>
      </c>
    </row>
    <row r="87" spans="2:7" ht="24" customHeight="1">
      <c r="B87" s="86">
        <v>721</v>
      </c>
      <c r="C87" s="87" t="s">
        <v>328</v>
      </c>
      <c r="D87" s="87"/>
      <c r="E87" s="84">
        <f>SUM(E88:E90)</f>
        <v>0</v>
      </c>
      <c r="F87" s="84">
        <f>SUM(F88:F90)</f>
        <v>0</v>
      </c>
      <c r="G87" s="84">
        <f>SUM(G88:G90)</f>
        <v>0</v>
      </c>
    </row>
    <row r="88" spans="2:7" ht="24" customHeight="1">
      <c r="B88" s="86">
        <v>7211</v>
      </c>
      <c r="C88" s="87" t="s">
        <v>329</v>
      </c>
      <c r="D88" s="87" t="s">
        <v>99</v>
      </c>
      <c r="E88" s="88">
        <v>0</v>
      </c>
      <c r="F88" s="88">
        <v>0</v>
      </c>
      <c r="G88" s="88">
        <v>0</v>
      </c>
    </row>
    <row r="89" spans="2:7" ht="24" customHeight="1">
      <c r="B89" s="86">
        <v>7212</v>
      </c>
      <c r="C89" s="87" t="s">
        <v>194</v>
      </c>
      <c r="D89" s="87" t="s">
        <v>99</v>
      </c>
      <c r="E89" s="88">
        <v>0</v>
      </c>
      <c r="F89" s="88">
        <v>0</v>
      </c>
      <c r="G89" s="88">
        <v>0</v>
      </c>
    </row>
    <row r="90" spans="2:7" ht="24" customHeight="1">
      <c r="B90" s="86">
        <v>7214</v>
      </c>
      <c r="C90" s="87" t="s">
        <v>330</v>
      </c>
      <c r="D90" s="87" t="s">
        <v>99</v>
      </c>
      <c r="E90" s="88">
        <v>0</v>
      </c>
      <c r="F90" s="88">
        <v>0</v>
      </c>
      <c r="G90" s="88">
        <v>0</v>
      </c>
    </row>
    <row r="91" spans="2:7" ht="24" customHeight="1">
      <c r="B91" s="86">
        <v>722</v>
      </c>
      <c r="C91" s="87" t="s">
        <v>331</v>
      </c>
      <c r="D91" s="87"/>
      <c r="E91" s="84">
        <f>SUM(E92:E98)</f>
        <v>33470</v>
      </c>
      <c r="F91" s="84">
        <f>SUM(F92:F98)</f>
        <v>33960</v>
      </c>
      <c r="G91" s="84">
        <f>SUM(G92:G98)</f>
        <v>34450</v>
      </c>
    </row>
    <row r="92" spans="2:7" ht="24" customHeight="1">
      <c r="B92" s="86">
        <v>7221</v>
      </c>
      <c r="C92" s="87" t="s">
        <v>32</v>
      </c>
      <c r="D92" s="87" t="s">
        <v>99</v>
      </c>
      <c r="E92" s="88">
        <v>33470</v>
      </c>
      <c r="F92" s="88">
        <v>33960</v>
      </c>
      <c r="G92" s="88">
        <v>34450</v>
      </c>
    </row>
    <row r="93" spans="2:7" ht="24" customHeight="1">
      <c r="B93" s="86">
        <v>7222</v>
      </c>
      <c r="C93" s="87" t="s">
        <v>332</v>
      </c>
      <c r="D93" s="87" t="s">
        <v>99</v>
      </c>
      <c r="E93" s="88">
        <v>0</v>
      </c>
      <c r="F93" s="88">
        <v>0</v>
      </c>
      <c r="G93" s="88">
        <v>0</v>
      </c>
    </row>
    <row r="94" spans="2:7" ht="24" customHeight="1">
      <c r="B94" s="86">
        <v>7223</v>
      </c>
      <c r="C94" s="87" t="s">
        <v>34</v>
      </c>
      <c r="D94" s="87" t="s">
        <v>99</v>
      </c>
      <c r="E94" s="88">
        <v>0</v>
      </c>
      <c r="F94" s="88">
        <v>0</v>
      </c>
      <c r="G94" s="88">
        <v>0</v>
      </c>
    </row>
    <row r="95" spans="2:7" ht="24" customHeight="1">
      <c r="B95" s="86">
        <v>7224</v>
      </c>
      <c r="C95" s="87" t="s">
        <v>41</v>
      </c>
      <c r="D95" s="87" t="s">
        <v>99</v>
      </c>
      <c r="E95" s="88">
        <v>0</v>
      </c>
      <c r="F95" s="88">
        <v>0</v>
      </c>
      <c r="G95" s="88">
        <v>0</v>
      </c>
    </row>
    <row r="96" spans="2:7" ht="24" customHeight="1">
      <c r="B96" s="86">
        <v>7225</v>
      </c>
      <c r="C96" s="87" t="s">
        <v>218</v>
      </c>
      <c r="D96" s="87" t="s">
        <v>99</v>
      </c>
      <c r="E96" s="88">
        <v>0</v>
      </c>
      <c r="F96" s="88">
        <v>0</v>
      </c>
      <c r="G96" s="88">
        <v>0</v>
      </c>
    </row>
    <row r="97" spans="2:7" ht="24" customHeight="1">
      <c r="B97" s="86">
        <v>7226</v>
      </c>
      <c r="C97" s="87" t="s">
        <v>35</v>
      </c>
      <c r="D97" s="87" t="s">
        <v>99</v>
      </c>
      <c r="E97" s="88">
        <v>0</v>
      </c>
      <c r="F97" s="88">
        <v>0</v>
      </c>
      <c r="G97" s="88">
        <v>0</v>
      </c>
    </row>
    <row r="98" spans="2:7" ht="24" customHeight="1">
      <c r="B98" s="86">
        <v>7227</v>
      </c>
      <c r="C98" s="87" t="s">
        <v>36</v>
      </c>
      <c r="D98" s="87" t="s">
        <v>99</v>
      </c>
      <c r="E98" s="88">
        <v>0</v>
      </c>
      <c r="F98" s="88">
        <v>0</v>
      </c>
      <c r="G98" s="88">
        <v>0</v>
      </c>
    </row>
    <row r="99" spans="2:7" ht="24" customHeight="1">
      <c r="B99" s="86">
        <v>723</v>
      </c>
      <c r="C99" s="91" t="s">
        <v>333</v>
      </c>
      <c r="D99" s="91"/>
      <c r="E99" s="84">
        <f>SUM(E100:E100)</f>
        <v>0</v>
      </c>
      <c r="F99" s="84">
        <f>SUM(F100:F100)</f>
        <v>0</v>
      </c>
      <c r="G99" s="84">
        <f>SUM(G100:G100)</f>
        <v>0</v>
      </c>
    </row>
    <row r="100" spans="2:7" ht="24" customHeight="1">
      <c r="B100" s="86">
        <v>7231</v>
      </c>
      <c r="C100" s="87" t="s">
        <v>53</v>
      </c>
      <c r="D100" s="87" t="s">
        <v>99</v>
      </c>
      <c r="E100" s="88">
        <v>0</v>
      </c>
      <c r="F100" s="88">
        <v>0</v>
      </c>
      <c r="G100" s="88">
        <v>0</v>
      </c>
    </row>
    <row r="101" spans="2:7" ht="24" customHeight="1">
      <c r="B101" s="86">
        <v>724</v>
      </c>
      <c r="C101" s="91" t="s">
        <v>334</v>
      </c>
      <c r="D101" s="91"/>
      <c r="E101" s="84">
        <f>SUM(E102:E105)</f>
        <v>0</v>
      </c>
      <c r="F101" s="84">
        <f>SUM(F102:F105)</f>
        <v>0</v>
      </c>
      <c r="G101" s="84">
        <f>SUM(G102:G105)</f>
        <v>0</v>
      </c>
    </row>
    <row r="102" spans="2:7" ht="24" customHeight="1">
      <c r="B102" s="86">
        <v>7241</v>
      </c>
      <c r="C102" s="87" t="s">
        <v>335</v>
      </c>
      <c r="D102" s="87" t="s">
        <v>99</v>
      </c>
      <c r="E102" s="88">
        <v>0</v>
      </c>
      <c r="F102" s="88">
        <v>0</v>
      </c>
      <c r="G102" s="88">
        <v>0</v>
      </c>
    </row>
    <row r="103" spans="2:7" ht="24" customHeight="1">
      <c r="B103" s="86">
        <v>7242</v>
      </c>
      <c r="C103" s="87" t="s">
        <v>336</v>
      </c>
      <c r="D103" s="87" t="s">
        <v>99</v>
      </c>
      <c r="E103" s="88">
        <v>0</v>
      </c>
      <c r="F103" s="88">
        <v>0</v>
      </c>
      <c r="G103" s="88">
        <v>0</v>
      </c>
    </row>
    <row r="104" spans="2:7" ht="24" customHeight="1">
      <c r="B104" s="86">
        <v>7243</v>
      </c>
      <c r="C104" s="87" t="s">
        <v>37</v>
      </c>
      <c r="D104" s="87" t="s">
        <v>99</v>
      </c>
      <c r="E104" s="88">
        <v>0</v>
      </c>
      <c r="F104" s="88">
        <v>0</v>
      </c>
      <c r="G104" s="88">
        <v>0</v>
      </c>
    </row>
    <row r="105" spans="2:7" ht="24" customHeight="1">
      <c r="B105" s="86">
        <v>7244</v>
      </c>
      <c r="C105" s="87" t="s">
        <v>337</v>
      </c>
      <c r="D105" s="87" t="s">
        <v>99</v>
      </c>
      <c r="E105" s="88">
        <v>0</v>
      </c>
      <c r="F105" s="88">
        <v>0</v>
      </c>
      <c r="G105" s="88">
        <v>0</v>
      </c>
    </row>
    <row r="106" spans="2:7" ht="24" customHeight="1">
      <c r="B106" s="86">
        <v>726</v>
      </c>
      <c r="C106" s="87" t="s">
        <v>338</v>
      </c>
      <c r="D106" s="87"/>
      <c r="E106" s="84">
        <f>SUM(E107:E109)</f>
        <v>0</v>
      </c>
      <c r="F106" s="84">
        <f>SUM(F107:F109)</f>
        <v>0</v>
      </c>
      <c r="G106" s="84">
        <f>SUM(G107:G109)</f>
        <v>0</v>
      </c>
    </row>
    <row r="107" spans="2:7" ht="24" customHeight="1">
      <c r="B107" s="86">
        <v>7262</v>
      </c>
      <c r="C107" s="87" t="s">
        <v>339</v>
      </c>
      <c r="D107" s="87"/>
      <c r="E107" s="88">
        <v>0</v>
      </c>
      <c r="F107" s="88">
        <v>0</v>
      </c>
      <c r="G107" s="88">
        <v>0</v>
      </c>
    </row>
    <row r="108" spans="2:7" ht="24" customHeight="1">
      <c r="B108" s="86">
        <v>7263</v>
      </c>
      <c r="C108" s="87" t="s">
        <v>221</v>
      </c>
      <c r="D108" s="87"/>
      <c r="E108" s="88">
        <v>0</v>
      </c>
      <c r="F108" s="88">
        <v>0</v>
      </c>
      <c r="G108" s="88">
        <v>0</v>
      </c>
    </row>
    <row r="109" spans="2:7" ht="24" customHeight="1">
      <c r="B109" s="86">
        <v>7264</v>
      </c>
      <c r="C109" s="87" t="s">
        <v>340</v>
      </c>
      <c r="D109" s="87" t="s">
        <v>99</v>
      </c>
      <c r="E109" s="88">
        <v>0</v>
      </c>
      <c r="F109" s="88">
        <v>0</v>
      </c>
      <c r="G109" s="88">
        <v>0</v>
      </c>
    </row>
    <row r="110" spans="1:7" ht="24" customHeight="1">
      <c r="A110" s="85" t="s">
        <v>341</v>
      </c>
      <c r="B110" s="82">
        <v>73</v>
      </c>
      <c r="C110" s="83" t="s">
        <v>342</v>
      </c>
      <c r="D110" s="83"/>
      <c r="E110" s="84">
        <f>E111</f>
        <v>0</v>
      </c>
      <c r="F110" s="84">
        <f>F111</f>
        <v>0</v>
      </c>
      <c r="G110" s="84">
        <f>G111</f>
        <v>0</v>
      </c>
    </row>
    <row r="111" spans="1:7" ht="24" customHeight="1">
      <c r="A111" s="85"/>
      <c r="B111" s="86">
        <v>731</v>
      </c>
      <c r="C111" s="87" t="s">
        <v>342</v>
      </c>
      <c r="D111" s="87"/>
      <c r="E111" s="84">
        <f>SUM(E112:E112)</f>
        <v>0</v>
      </c>
      <c r="F111" s="84">
        <f>SUM(F112:F112)</f>
        <v>0</v>
      </c>
      <c r="G111" s="84">
        <f>SUM(G112:G112)</f>
        <v>0</v>
      </c>
    </row>
    <row r="112" spans="2:7" ht="24" customHeight="1">
      <c r="B112" s="86">
        <v>7312</v>
      </c>
      <c r="C112" s="87" t="s">
        <v>343</v>
      </c>
      <c r="D112" s="87"/>
      <c r="E112" s="88">
        <v>0</v>
      </c>
      <c r="F112" s="88">
        <v>0</v>
      </c>
      <c r="G112" s="88">
        <v>0</v>
      </c>
    </row>
    <row r="113" spans="2:8" ht="24" customHeight="1">
      <c r="B113" s="82">
        <v>8</v>
      </c>
      <c r="C113" s="83" t="s">
        <v>344</v>
      </c>
      <c r="D113" s="83"/>
      <c r="E113" s="84">
        <f>E114+E121+E124</f>
        <v>0</v>
      </c>
      <c r="F113" s="84">
        <f>F114+F121+F124</f>
        <v>0</v>
      </c>
      <c r="G113" s="84">
        <f>G114+G121+G124</f>
        <v>0</v>
      </c>
      <c r="H113" s="93"/>
    </row>
    <row r="114" spans="1:8" ht="24" customHeight="1">
      <c r="A114" s="85" t="s">
        <v>345</v>
      </c>
      <c r="B114" s="82" t="s">
        <v>346</v>
      </c>
      <c r="C114" s="94" t="s">
        <v>347</v>
      </c>
      <c r="D114" s="94"/>
      <c r="E114" s="84">
        <f>E115+E117+E119</f>
        <v>0</v>
      </c>
      <c r="F114" s="84">
        <f>F115+F117+F119</f>
        <v>0</v>
      </c>
      <c r="G114" s="84">
        <f>G115+G117+G119</f>
        <v>0</v>
      </c>
      <c r="H114" s="93"/>
    </row>
    <row r="115" spans="2:8" ht="24" customHeight="1">
      <c r="B115" s="86" t="s">
        <v>348</v>
      </c>
      <c r="C115" s="95" t="s">
        <v>349</v>
      </c>
      <c r="D115" s="95"/>
      <c r="E115" s="84">
        <f>E116</f>
        <v>0</v>
      </c>
      <c r="F115" s="84">
        <f>F116</f>
        <v>0</v>
      </c>
      <c r="G115" s="84">
        <f>G116</f>
        <v>0</v>
      </c>
      <c r="H115" s="93"/>
    </row>
    <row r="116" spans="2:8" ht="24" customHeight="1">
      <c r="B116" s="86" t="s">
        <v>350</v>
      </c>
      <c r="C116" s="95" t="s">
        <v>351</v>
      </c>
      <c r="D116" s="95">
        <v>11</v>
      </c>
      <c r="E116" s="88">
        <v>0</v>
      </c>
      <c r="F116" s="88">
        <v>0</v>
      </c>
      <c r="G116" s="88">
        <v>0</v>
      </c>
      <c r="H116" s="93"/>
    </row>
    <row r="117" spans="2:8" ht="24" customHeight="1">
      <c r="B117" s="96">
        <v>813</v>
      </c>
      <c r="C117" s="97" t="s">
        <v>352</v>
      </c>
      <c r="D117" s="97"/>
      <c r="E117" s="84">
        <f>E118</f>
        <v>0</v>
      </c>
      <c r="F117" s="84">
        <f>F118</f>
        <v>0</v>
      </c>
      <c r="G117" s="84">
        <f>G118</f>
        <v>0</v>
      </c>
      <c r="H117" s="93"/>
    </row>
    <row r="118" spans="2:8" ht="24" customHeight="1">
      <c r="B118" s="96">
        <v>8134</v>
      </c>
      <c r="C118" s="97" t="s">
        <v>353</v>
      </c>
      <c r="D118" s="97"/>
      <c r="E118" s="88">
        <v>0</v>
      </c>
      <c r="F118" s="88">
        <v>0</v>
      </c>
      <c r="G118" s="88">
        <v>0</v>
      </c>
      <c r="H118" s="93"/>
    </row>
    <row r="119" spans="2:8" ht="24" customHeight="1">
      <c r="B119" s="86" t="s">
        <v>354</v>
      </c>
      <c r="C119" s="83" t="str">
        <f>'[1]svi uredi'!B237</f>
        <v>Primici od povrata depozita i jamčevnih pologa</v>
      </c>
      <c r="D119" s="83"/>
      <c r="E119" s="84">
        <f>E120</f>
        <v>0</v>
      </c>
      <c r="F119" s="84">
        <f>F120</f>
        <v>0</v>
      </c>
      <c r="G119" s="84">
        <f>G120</f>
        <v>0</v>
      </c>
      <c r="H119" s="93"/>
    </row>
    <row r="120" spans="2:8" ht="24" customHeight="1">
      <c r="B120" s="98">
        <v>8181</v>
      </c>
      <c r="C120" s="98" t="str">
        <f>'[1]svi uredi'!B238</f>
        <v>Primici od povrata depozita od kreditnih i ostalih institucija- tuzemni</v>
      </c>
      <c r="D120" s="98"/>
      <c r="E120" s="88">
        <v>0</v>
      </c>
      <c r="F120" s="88">
        <v>0</v>
      </c>
      <c r="G120" s="88">
        <v>0</v>
      </c>
      <c r="H120" s="93"/>
    </row>
    <row r="121" spans="1:8" ht="24" customHeight="1">
      <c r="A121" s="85" t="s">
        <v>355</v>
      </c>
      <c r="B121" s="99">
        <v>83</v>
      </c>
      <c r="C121" s="100" t="s">
        <v>356</v>
      </c>
      <c r="D121" s="100"/>
      <c r="E121" s="84">
        <f aca="true" t="shared" si="2" ref="E121:G122">E122</f>
        <v>0</v>
      </c>
      <c r="F121" s="84">
        <f t="shared" si="2"/>
        <v>0</v>
      </c>
      <c r="G121" s="84">
        <f t="shared" si="2"/>
        <v>0</v>
      </c>
      <c r="H121" s="93"/>
    </row>
    <row r="122" spans="2:8" ht="24" customHeight="1">
      <c r="B122" s="98">
        <v>833</v>
      </c>
      <c r="C122" s="98" t="s">
        <v>357</v>
      </c>
      <c r="D122" s="98"/>
      <c r="E122" s="84">
        <f t="shared" si="2"/>
        <v>0</v>
      </c>
      <c r="F122" s="84">
        <f t="shared" si="2"/>
        <v>0</v>
      </c>
      <c r="G122" s="84">
        <f t="shared" si="2"/>
        <v>0</v>
      </c>
      <c r="H122" s="93"/>
    </row>
    <row r="123" spans="2:8" ht="24" customHeight="1">
      <c r="B123" s="98">
        <v>8331</v>
      </c>
      <c r="C123" s="98" t="s">
        <v>358</v>
      </c>
      <c r="D123" s="98">
        <v>11</v>
      </c>
      <c r="E123" s="88">
        <v>0</v>
      </c>
      <c r="F123" s="88">
        <v>0</v>
      </c>
      <c r="G123" s="88">
        <v>0</v>
      </c>
      <c r="H123" s="93"/>
    </row>
    <row r="124" spans="1:7" ht="24" customHeight="1">
      <c r="A124" s="85" t="s">
        <v>359</v>
      </c>
      <c r="B124" s="82">
        <v>84</v>
      </c>
      <c r="C124" s="83" t="s">
        <v>360</v>
      </c>
      <c r="D124" s="83"/>
      <c r="E124" s="84">
        <f>E125+E127+E131</f>
        <v>0</v>
      </c>
      <c r="F124" s="84">
        <f>F125+F127+F131</f>
        <v>0</v>
      </c>
      <c r="G124" s="84">
        <f>G125+G127+G131</f>
        <v>0</v>
      </c>
    </row>
    <row r="125" spans="2:7" ht="24" customHeight="1">
      <c r="B125" s="86" t="s">
        <v>361</v>
      </c>
      <c r="C125" s="101" t="s">
        <v>362</v>
      </c>
      <c r="D125" s="101"/>
      <c r="E125" s="84">
        <f>E126</f>
        <v>0</v>
      </c>
      <c r="F125" s="84">
        <f>F126</f>
        <v>0</v>
      </c>
      <c r="G125" s="84">
        <f>G126</f>
        <v>0</v>
      </c>
    </row>
    <row r="126" spans="2:7" ht="24" customHeight="1">
      <c r="B126" s="86" t="s">
        <v>363</v>
      </c>
      <c r="C126" s="101" t="s">
        <v>364</v>
      </c>
      <c r="D126" s="101">
        <v>81</v>
      </c>
      <c r="E126" s="88">
        <v>0</v>
      </c>
      <c r="F126" s="88">
        <v>0</v>
      </c>
      <c r="G126" s="88">
        <v>0</v>
      </c>
    </row>
    <row r="127" spans="2:7" ht="24" customHeight="1">
      <c r="B127" s="86">
        <v>844</v>
      </c>
      <c r="C127" s="87" t="s">
        <v>365</v>
      </c>
      <c r="D127" s="87"/>
      <c r="E127" s="84">
        <f>SUM(E128:E130)</f>
        <v>0</v>
      </c>
      <c r="F127" s="84">
        <f>SUM(F128:F130)</f>
        <v>0</v>
      </c>
      <c r="G127" s="84">
        <f>SUM(G128:G130)</f>
        <v>0</v>
      </c>
    </row>
    <row r="128" spans="2:7" ht="24" customHeight="1">
      <c r="B128" s="86">
        <v>8443</v>
      </c>
      <c r="C128" s="87" t="s">
        <v>366</v>
      </c>
      <c r="D128" s="87" t="s">
        <v>346</v>
      </c>
      <c r="E128" s="88">
        <v>0</v>
      </c>
      <c r="F128" s="88">
        <v>0</v>
      </c>
      <c r="G128" s="88">
        <v>0</v>
      </c>
    </row>
    <row r="129" spans="2:7" ht="24" customHeight="1">
      <c r="B129" s="86">
        <v>8444</v>
      </c>
      <c r="C129" s="87" t="s">
        <v>367</v>
      </c>
      <c r="D129" s="87"/>
      <c r="E129" s="88">
        <v>0</v>
      </c>
      <c r="F129" s="88">
        <v>0</v>
      </c>
      <c r="G129" s="88">
        <v>0</v>
      </c>
    </row>
    <row r="130" spans="2:7" ht="24" customHeight="1">
      <c r="B130" s="86">
        <v>8445</v>
      </c>
      <c r="C130" s="87" t="s">
        <v>368</v>
      </c>
      <c r="D130" s="87" t="s">
        <v>346</v>
      </c>
      <c r="E130" s="88">
        <v>0</v>
      </c>
      <c r="F130" s="88">
        <v>0</v>
      </c>
      <c r="G130" s="88">
        <v>0</v>
      </c>
    </row>
    <row r="131" spans="2:7" ht="24" customHeight="1">
      <c r="B131" s="86" t="s">
        <v>369</v>
      </c>
      <c r="C131" s="87" t="s">
        <v>370</v>
      </c>
      <c r="D131" s="87"/>
      <c r="E131" s="84">
        <f>E132</f>
        <v>0</v>
      </c>
      <c r="F131" s="84">
        <f>F132</f>
        <v>0</v>
      </c>
      <c r="G131" s="84">
        <f>G132</f>
        <v>0</v>
      </c>
    </row>
    <row r="132" spans="2:7" ht="24" customHeight="1">
      <c r="B132" s="86" t="s">
        <v>371</v>
      </c>
      <c r="C132" s="87" t="s">
        <v>372</v>
      </c>
      <c r="D132" s="87" t="s">
        <v>346</v>
      </c>
      <c r="E132" s="88">
        <v>0</v>
      </c>
      <c r="F132" s="88">
        <v>0</v>
      </c>
      <c r="G132" s="88">
        <v>0</v>
      </c>
    </row>
    <row r="133" spans="2:10" ht="24" customHeight="1">
      <c r="B133" s="206" t="s">
        <v>373</v>
      </c>
      <c r="C133" s="207"/>
      <c r="D133" s="133"/>
      <c r="E133" s="84">
        <f>E113+E85+E8</f>
        <v>343560</v>
      </c>
      <c r="F133" s="84">
        <f>F113+F85+F8</f>
        <v>354870</v>
      </c>
      <c r="G133" s="84">
        <f>G113+G85+G8</f>
        <v>359990</v>
      </c>
      <c r="J133" s="93"/>
    </row>
    <row r="134" spans="1:10" ht="24" customHeight="1">
      <c r="A134" s="85" t="s">
        <v>185</v>
      </c>
      <c r="B134" s="206" t="s">
        <v>374</v>
      </c>
      <c r="C134" s="207"/>
      <c r="D134" s="133"/>
      <c r="E134" s="102">
        <v>0</v>
      </c>
      <c r="F134" s="102">
        <v>0</v>
      </c>
      <c r="G134" s="102">
        <v>0</v>
      </c>
      <c r="J134" s="93"/>
    </row>
    <row r="135" spans="2:7" ht="24" customHeight="1">
      <c r="B135" s="210" t="s">
        <v>375</v>
      </c>
      <c r="C135" s="211"/>
      <c r="D135" s="211"/>
      <c r="E135" s="211"/>
      <c r="F135" s="211"/>
      <c r="G135" s="211"/>
    </row>
    <row r="136" spans="2:7" ht="24" customHeight="1">
      <c r="B136" s="86" t="s">
        <v>317</v>
      </c>
      <c r="C136" s="89" t="s">
        <v>318</v>
      </c>
      <c r="D136" s="89"/>
      <c r="E136" s="84">
        <f>SUM(E137)</f>
        <v>324450</v>
      </c>
      <c r="F136" s="84">
        <f>SUM(F137)</f>
        <v>326880</v>
      </c>
      <c r="G136" s="84">
        <f>SUM(G137)</f>
        <v>331580</v>
      </c>
    </row>
    <row r="137" spans="1:7" ht="24" customHeight="1">
      <c r="A137" s="85" t="s">
        <v>184</v>
      </c>
      <c r="B137" s="86" t="s">
        <v>376</v>
      </c>
      <c r="C137" s="91" t="s">
        <v>377</v>
      </c>
      <c r="D137" s="91"/>
      <c r="E137" s="84">
        <f>SUM(E138:E140)</f>
        <v>324450</v>
      </c>
      <c r="F137" s="84">
        <f>SUM(F138:F140)</f>
        <v>326880</v>
      </c>
      <c r="G137" s="84">
        <f>SUM(G138:G140)</f>
        <v>331580</v>
      </c>
    </row>
    <row r="138" spans="2:7" ht="24" customHeight="1">
      <c r="B138" s="86" t="s">
        <v>378</v>
      </c>
      <c r="C138" s="91" t="s">
        <v>379</v>
      </c>
      <c r="D138" s="91" t="s">
        <v>99</v>
      </c>
      <c r="E138" s="88">
        <v>324450</v>
      </c>
      <c r="F138" s="88">
        <v>326880</v>
      </c>
      <c r="G138" s="88">
        <v>331580</v>
      </c>
    </row>
    <row r="139" spans="2:7" ht="24" customHeight="1">
      <c r="B139" s="86" t="s">
        <v>380</v>
      </c>
      <c r="C139" s="91" t="s">
        <v>381</v>
      </c>
      <c r="D139" s="91" t="s">
        <v>99</v>
      </c>
      <c r="E139" s="88">
        <v>0</v>
      </c>
      <c r="F139" s="88">
        <v>0</v>
      </c>
      <c r="G139" s="88">
        <v>0</v>
      </c>
    </row>
    <row r="140" spans="2:7" ht="24" customHeight="1">
      <c r="B140" s="86" t="s">
        <v>382</v>
      </c>
      <c r="C140" s="91" t="s">
        <v>383</v>
      </c>
      <c r="D140" s="91" t="s">
        <v>99</v>
      </c>
      <c r="E140" s="88">
        <v>0</v>
      </c>
      <c r="F140" s="88">
        <v>0</v>
      </c>
      <c r="G140" s="88">
        <v>0</v>
      </c>
    </row>
    <row r="141" spans="2:10" ht="24" customHeight="1">
      <c r="B141" s="206" t="s">
        <v>384</v>
      </c>
      <c r="C141" s="207"/>
      <c r="D141" s="133"/>
      <c r="E141" s="84">
        <f>E136</f>
        <v>324450</v>
      </c>
      <c r="F141" s="84">
        <f>F136</f>
        <v>326880</v>
      </c>
      <c r="G141" s="84">
        <f>G136</f>
        <v>331580</v>
      </c>
      <c r="J141" s="93"/>
    </row>
    <row r="142" spans="2:10" ht="24" customHeight="1">
      <c r="B142" s="206" t="s">
        <v>385</v>
      </c>
      <c r="C142" s="207"/>
      <c r="D142" s="133"/>
      <c r="E142" s="84">
        <f>E133+E141</f>
        <v>668010</v>
      </c>
      <c r="F142" s="84">
        <f>F133+F141</f>
        <v>681750</v>
      </c>
      <c r="G142" s="84">
        <f>G133+G141</f>
        <v>691570</v>
      </c>
      <c r="J142" s="93"/>
    </row>
    <row r="143" spans="2:7" ht="12.75">
      <c r="B143" s="148"/>
      <c r="C143" s="149"/>
      <c r="D143" s="149"/>
      <c r="E143" s="149"/>
      <c r="F143" s="149"/>
      <c r="G143" s="150"/>
    </row>
    <row r="144" spans="2:7" ht="12.75">
      <c r="B144" s="149"/>
      <c r="C144" s="149"/>
      <c r="D144" s="149"/>
      <c r="E144" s="149"/>
      <c r="F144" s="149"/>
      <c r="G144" s="149"/>
    </row>
    <row r="145" spans="2:7" ht="12.75">
      <c r="B145" s="149"/>
      <c r="C145" s="149"/>
      <c r="D145" s="149"/>
      <c r="E145" s="149"/>
      <c r="F145" s="149"/>
      <c r="G145" s="150"/>
    </row>
  </sheetData>
  <sheetProtection password="C33C" sheet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priority="5" dxfId="1" operator="notEqual" stopIfTrue="1">
      <formula>ROUND(E11,0)</formula>
    </cfRule>
    <cfRule type="cellIs" priority="6" dxfId="6" operator="lessThan" stopIfTrue="1">
      <formula>0</formula>
    </cfRule>
  </conditionalFormatting>
  <conditionalFormatting sqref="G138:G140 E138:E140">
    <cfRule type="cellIs" priority="3" dxfId="1" operator="notEqual" stopIfTrue="1">
      <formula>ROUND(E138,0)</formula>
    </cfRule>
    <cfRule type="cellIs" priority="4" dxfId="6" operator="lessThan" stopIfTrue="1">
      <formula>0</formula>
    </cfRule>
  </conditionalFormatting>
  <conditionalFormatting sqref="F138:F140">
    <cfRule type="cellIs" priority="1" dxfId="1" operator="notEqual" stopIfTrue="1">
      <formula>ROUND(F138,0)</formula>
    </cfRule>
    <cfRule type="cellIs" priority="2" dxfId="6" operator="lessThan" stopIfTrue="1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454"/>
  <sheetViews>
    <sheetView zoomScale="80" zoomScaleNormal="80" zoomScaleSheetLayoutView="80" zoomScalePageLayoutView="0" workbookViewId="0" topLeftCell="A1">
      <pane xSplit="4" ySplit="10" topLeftCell="E13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" sqref="C1"/>
    </sheetView>
  </sheetViews>
  <sheetFormatPr defaultColWidth="9.140625" defaultRowHeight="12.75"/>
  <cols>
    <col min="1" max="1" width="5.140625" style="25" customWidth="1"/>
    <col min="2" max="2" width="8.57421875" style="26" customWidth="1"/>
    <col min="3" max="3" width="66.00390625" style="26" customWidth="1"/>
    <col min="4" max="5" width="16.7109375" style="26" customWidth="1"/>
    <col min="6" max="6" width="19.140625" style="26" customWidth="1"/>
    <col min="7" max="8" width="14.7109375" style="26" customWidth="1"/>
    <col min="9" max="9" width="19.57421875" style="26" customWidth="1"/>
    <col min="10" max="11" width="18.00390625" style="26" customWidth="1"/>
    <col min="12" max="12" width="15.140625" style="26" customWidth="1"/>
    <col min="13" max="14" width="15.7109375" style="26" customWidth="1"/>
    <col min="15" max="15" width="17.57421875" style="27" customWidth="1"/>
    <col min="16" max="17" width="16.7109375" style="26" customWidth="1"/>
    <col min="18" max="16384" width="9.140625" style="27" customWidth="1"/>
  </cols>
  <sheetData>
    <row r="1" spans="1:17" ht="21" customHeigh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  <c r="P1" s="237" t="s">
        <v>187</v>
      </c>
      <c r="Q1" s="237"/>
    </row>
    <row r="2" spans="1:17" s="21" customFormat="1" ht="21" customHeight="1">
      <c r="A2" s="230" t="s">
        <v>422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s="21" customFormat="1" ht="20.25" customHeight="1" thickBot="1">
      <c r="A3" s="107" t="s">
        <v>439</v>
      </c>
      <c r="B3" s="108"/>
      <c r="C3" s="108"/>
      <c r="D3" s="109"/>
      <c r="E3" s="109"/>
      <c r="F3" s="109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111"/>
    </row>
    <row r="4" spans="1:17" s="21" customFormat="1" ht="20.25" customHeight="1" thickBot="1">
      <c r="A4" s="112" t="s">
        <v>440</v>
      </c>
      <c r="B4" s="113"/>
      <c r="C4" s="113"/>
      <c r="D4" s="114"/>
      <c r="E4" s="114"/>
      <c r="F4" s="114"/>
      <c r="G4" s="110"/>
      <c r="H4" s="110"/>
      <c r="I4" s="110"/>
      <c r="J4" s="110"/>
      <c r="K4" s="110"/>
      <c r="L4" s="110"/>
      <c r="M4" s="110"/>
      <c r="N4" s="110"/>
      <c r="O4" s="110"/>
      <c r="P4" s="111"/>
      <c r="Q4" s="111"/>
    </row>
    <row r="5" spans="1:17" s="21" customFormat="1" ht="20.25" customHeight="1" thickBot="1">
      <c r="A5" s="112" t="s">
        <v>441</v>
      </c>
      <c r="B5" s="113"/>
      <c r="C5" s="113"/>
      <c r="D5" s="114"/>
      <c r="E5" s="114"/>
      <c r="F5" s="114"/>
      <c r="G5" s="110"/>
      <c r="H5" s="110"/>
      <c r="I5" s="110"/>
      <c r="J5" s="110"/>
      <c r="K5" s="110"/>
      <c r="L5" s="110"/>
      <c r="M5" s="110"/>
      <c r="N5" s="110"/>
      <c r="O5" s="110"/>
      <c r="P5" s="111"/>
      <c r="Q5" s="111"/>
    </row>
    <row r="6" spans="1:17" s="24" customFormat="1" ht="15.75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P6" s="116"/>
      <c r="Q6" s="116"/>
    </row>
    <row r="7" spans="1:17" s="28" customFormat="1" ht="12.75" customHeight="1">
      <c r="A7" s="228" t="s">
        <v>59</v>
      </c>
      <c r="B7" s="216" t="s">
        <v>60</v>
      </c>
      <c r="C7" s="218" t="s">
        <v>61</v>
      </c>
      <c r="D7" s="226" t="s">
        <v>182</v>
      </c>
      <c r="E7" s="226" t="s">
        <v>411</v>
      </c>
      <c r="F7" s="226" t="s">
        <v>412</v>
      </c>
      <c r="G7" s="214" t="s">
        <v>413</v>
      </c>
      <c r="H7" s="214" t="s">
        <v>414</v>
      </c>
      <c r="I7" s="214" t="s">
        <v>415</v>
      </c>
      <c r="J7" s="214" t="s">
        <v>416</v>
      </c>
      <c r="K7" s="214" t="s">
        <v>417</v>
      </c>
      <c r="L7" s="214" t="s">
        <v>418</v>
      </c>
      <c r="M7" s="214" t="s">
        <v>419</v>
      </c>
      <c r="N7" s="214" t="s">
        <v>420</v>
      </c>
      <c r="O7" s="214" t="s">
        <v>62</v>
      </c>
      <c r="P7" s="226" t="s">
        <v>183</v>
      </c>
      <c r="Q7" s="226" t="s">
        <v>421</v>
      </c>
    </row>
    <row r="8" spans="1:17" s="28" customFormat="1" ht="153.75" customHeight="1" thickBot="1">
      <c r="A8" s="229"/>
      <c r="B8" s="217"/>
      <c r="C8" s="219"/>
      <c r="D8" s="227"/>
      <c r="E8" s="227"/>
      <c r="F8" s="227"/>
      <c r="G8" s="215"/>
      <c r="H8" s="215"/>
      <c r="I8" s="215"/>
      <c r="J8" s="215"/>
      <c r="K8" s="215"/>
      <c r="L8" s="215"/>
      <c r="M8" s="215"/>
      <c r="N8" s="215"/>
      <c r="O8" s="215"/>
      <c r="P8" s="227"/>
      <c r="Q8" s="227"/>
    </row>
    <row r="9" spans="1:17" s="28" customFormat="1" ht="17.25" thickBot="1" thickTop="1">
      <c r="A9" s="72"/>
      <c r="B9" s="73"/>
      <c r="C9" s="74"/>
      <c r="D9" s="73"/>
      <c r="E9" s="103" t="s">
        <v>184</v>
      </c>
      <c r="F9" s="104"/>
      <c r="G9" s="105" t="s">
        <v>63</v>
      </c>
      <c r="H9" s="105" t="s">
        <v>64</v>
      </c>
      <c r="I9" s="105" t="s">
        <v>65</v>
      </c>
      <c r="J9" s="105" t="s">
        <v>66</v>
      </c>
      <c r="K9" s="105" t="s">
        <v>67</v>
      </c>
      <c r="L9" s="105" t="s">
        <v>68</v>
      </c>
      <c r="M9" s="105" t="s">
        <v>386</v>
      </c>
      <c r="N9" s="105" t="s">
        <v>387</v>
      </c>
      <c r="O9" s="106" t="s">
        <v>185</v>
      </c>
      <c r="P9" s="104"/>
      <c r="Q9" s="159"/>
    </row>
    <row r="10" spans="1:17" s="32" customFormat="1" ht="35.25" customHeight="1" thickBot="1" thickTop="1">
      <c r="A10" s="160">
        <v>1</v>
      </c>
      <c r="B10" s="29">
        <v>2</v>
      </c>
      <c r="C10" s="30">
        <v>3</v>
      </c>
      <c r="D10" s="29" t="s">
        <v>186</v>
      </c>
      <c r="E10" s="29">
        <v>5</v>
      </c>
      <c r="F10" s="29" t="s">
        <v>213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29">
        <v>16</v>
      </c>
      <c r="Q10" s="161">
        <v>17</v>
      </c>
    </row>
    <row r="11" spans="1:17" s="24" customFormat="1" ht="16.5" customHeight="1" thickTop="1">
      <c r="A11" s="223" t="s">
        <v>188</v>
      </c>
      <c r="B11" s="224"/>
      <c r="C11" s="225"/>
      <c r="D11" s="33">
        <f>SUM(D12)</f>
        <v>671940</v>
      </c>
      <c r="E11" s="33">
        <f aca="true" t="shared" si="0" ref="E11:Q11">SUM(E12)</f>
        <v>324450</v>
      </c>
      <c r="F11" s="33">
        <f t="shared" si="0"/>
        <v>347490</v>
      </c>
      <c r="G11" s="33">
        <f t="shared" si="0"/>
        <v>0</v>
      </c>
      <c r="H11" s="33">
        <f t="shared" si="0"/>
        <v>0</v>
      </c>
      <c r="I11" s="33">
        <f t="shared" si="0"/>
        <v>347490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681750</v>
      </c>
      <c r="Q11" s="33">
        <f t="shared" si="0"/>
        <v>691570</v>
      </c>
    </row>
    <row r="12" spans="1:17" s="35" customFormat="1" ht="16.5" customHeight="1">
      <c r="A12" s="233" t="s">
        <v>208</v>
      </c>
      <c r="B12" s="234"/>
      <c r="C12" s="234"/>
      <c r="D12" s="34">
        <f aca="true" t="shared" si="1" ref="D12:Q12">D13+D75</f>
        <v>671940</v>
      </c>
      <c r="E12" s="34">
        <f t="shared" si="1"/>
        <v>324450</v>
      </c>
      <c r="F12" s="34">
        <f t="shared" si="1"/>
        <v>347490</v>
      </c>
      <c r="G12" s="34">
        <f t="shared" si="1"/>
        <v>0</v>
      </c>
      <c r="H12" s="34">
        <f t="shared" si="1"/>
        <v>0</v>
      </c>
      <c r="I12" s="34">
        <f t="shared" si="1"/>
        <v>347490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681750</v>
      </c>
      <c r="Q12" s="34">
        <f t="shared" si="1"/>
        <v>691570</v>
      </c>
    </row>
    <row r="13" spans="1:17" s="24" customFormat="1" ht="30" customHeight="1">
      <c r="A13" s="212" t="s">
        <v>189</v>
      </c>
      <c r="B13" s="222"/>
      <c r="C13" s="222"/>
      <c r="D13" s="36">
        <f aca="true" t="shared" si="2" ref="D13:Q13">D14+D54</f>
        <v>619370</v>
      </c>
      <c r="E13" s="36">
        <f t="shared" si="2"/>
        <v>271880</v>
      </c>
      <c r="F13" s="36">
        <f t="shared" si="2"/>
        <v>347490</v>
      </c>
      <c r="G13" s="36">
        <f t="shared" si="2"/>
        <v>0</v>
      </c>
      <c r="H13" s="36">
        <f t="shared" si="2"/>
        <v>0</v>
      </c>
      <c r="I13" s="36">
        <f t="shared" si="2"/>
        <v>347490</v>
      </c>
      <c r="J13" s="36">
        <f t="shared" si="2"/>
        <v>0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36">
        <f t="shared" si="2"/>
        <v>0</v>
      </c>
      <c r="O13" s="36">
        <f t="shared" si="2"/>
        <v>0</v>
      </c>
      <c r="P13" s="36">
        <f t="shared" si="2"/>
        <v>628410</v>
      </c>
      <c r="Q13" s="36">
        <f t="shared" si="2"/>
        <v>637460</v>
      </c>
    </row>
    <row r="14" spans="1:17" s="24" customFormat="1" ht="32.25" customHeight="1">
      <c r="A14" s="212" t="s">
        <v>190</v>
      </c>
      <c r="B14" s="222"/>
      <c r="C14" s="222"/>
      <c r="D14" s="37">
        <f aca="true" t="shared" si="3" ref="D14:Q14">D15</f>
        <v>581970</v>
      </c>
      <c r="E14" s="37">
        <f t="shared" si="3"/>
        <v>271880</v>
      </c>
      <c r="F14" s="37">
        <f t="shared" si="3"/>
        <v>310090</v>
      </c>
      <c r="G14" s="37">
        <f t="shared" si="3"/>
        <v>0</v>
      </c>
      <c r="H14" s="37">
        <f t="shared" si="3"/>
        <v>0</v>
      </c>
      <c r="I14" s="37">
        <f t="shared" si="3"/>
        <v>310090</v>
      </c>
      <c r="J14" s="37">
        <f t="shared" si="3"/>
        <v>0</v>
      </c>
      <c r="K14" s="37">
        <f t="shared" si="3"/>
        <v>0</v>
      </c>
      <c r="L14" s="37">
        <f t="shared" si="3"/>
        <v>0</v>
      </c>
      <c r="M14" s="37">
        <f t="shared" si="3"/>
        <v>0</v>
      </c>
      <c r="N14" s="37">
        <f t="shared" si="3"/>
        <v>0</v>
      </c>
      <c r="O14" s="37">
        <f t="shared" si="3"/>
        <v>0</v>
      </c>
      <c r="P14" s="37">
        <f t="shared" si="3"/>
        <v>590460</v>
      </c>
      <c r="Q14" s="163">
        <f t="shared" si="3"/>
        <v>598960</v>
      </c>
    </row>
    <row r="15" spans="1:17" s="24" customFormat="1" ht="15.75">
      <c r="A15" s="164"/>
      <c r="B15" s="38" t="s">
        <v>69</v>
      </c>
      <c r="C15" s="39" t="s">
        <v>70</v>
      </c>
      <c r="D15" s="37">
        <f>D16+D48</f>
        <v>581970</v>
      </c>
      <c r="E15" s="37">
        <f aca="true" t="shared" si="4" ref="E15:Q15">E16+E48</f>
        <v>271880</v>
      </c>
      <c r="F15" s="37">
        <f t="shared" si="4"/>
        <v>310090</v>
      </c>
      <c r="G15" s="37">
        <f t="shared" si="4"/>
        <v>0</v>
      </c>
      <c r="H15" s="37">
        <f t="shared" si="4"/>
        <v>0</v>
      </c>
      <c r="I15" s="37">
        <f t="shared" si="4"/>
        <v>310090</v>
      </c>
      <c r="J15" s="37">
        <f t="shared" si="4"/>
        <v>0</v>
      </c>
      <c r="K15" s="37">
        <f t="shared" si="4"/>
        <v>0</v>
      </c>
      <c r="L15" s="37">
        <f t="shared" si="4"/>
        <v>0</v>
      </c>
      <c r="M15" s="37">
        <f t="shared" si="4"/>
        <v>0</v>
      </c>
      <c r="N15" s="37">
        <f t="shared" si="4"/>
        <v>0</v>
      </c>
      <c r="O15" s="37">
        <f t="shared" si="4"/>
        <v>0</v>
      </c>
      <c r="P15" s="37">
        <f t="shared" si="4"/>
        <v>590460</v>
      </c>
      <c r="Q15" s="37">
        <f t="shared" si="4"/>
        <v>598960</v>
      </c>
    </row>
    <row r="16" spans="1:17" ht="15.75">
      <c r="A16" s="165"/>
      <c r="B16" s="45" t="s">
        <v>80</v>
      </c>
      <c r="C16" s="46" t="s">
        <v>81</v>
      </c>
      <c r="D16" s="47">
        <f aca="true" t="shared" si="5" ref="D16:Q16">D17+D22+D29+D41+D39</f>
        <v>577410</v>
      </c>
      <c r="E16" s="47">
        <f t="shared" si="5"/>
        <v>267320</v>
      </c>
      <c r="F16" s="47">
        <f t="shared" si="5"/>
        <v>310090</v>
      </c>
      <c r="G16" s="47">
        <f t="shared" si="5"/>
        <v>0</v>
      </c>
      <c r="H16" s="47">
        <f t="shared" si="5"/>
        <v>0</v>
      </c>
      <c r="I16" s="47">
        <f t="shared" si="5"/>
        <v>310090</v>
      </c>
      <c r="J16" s="47">
        <f t="shared" si="5"/>
        <v>0</v>
      </c>
      <c r="K16" s="47">
        <f t="shared" si="5"/>
        <v>0</v>
      </c>
      <c r="L16" s="47">
        <f t="shared" si="5"/>
        <v>0</v>
      </c>
      <c r="M16" s="47">
        <f t="shared" si="5"/>
        <v>0</v>
      </c>
      <c r="N16" s="47">
        <f t="shared" si="5"/>
        <v>0</v>
      </c>
      <c r="O16" s="47">
        <f t="shared" si="5"/>
        <v>0</v>
      </c>
      <c r="P16" s="47">
        <f t="shared" si="5"/>
        <v>585840</v>
      </c>
      <c r="Q16" s="166">
        <f t="shared" si="5"/>
        <v>594270</v>
      </c>
    </row>
    <row r="17" spans="1:17" ht="15.75">
      <c r="A17" s="165"/>
      <c r="B17" s="45" t="s">
        <v>82</v>
      </c>
      <c r="C17" s="46" t="s">
        <v>83</v>
      </c>
      <c r="D17" s="47">
        <f aca="true" t="shared" si="6" ref="D17:Q17">SUM(D18:D21)</f>
        <v>125180</v>
      </c>
      <c r="E17" s="47">
        <f t="shared" si="6"/>
        <v>125180</v>
      </c>
      <c r="F17" s="47">
        <f t="shared" si="6"/>
        <v>0</v>
      </c>
      <c r="G17" s="47">
        <f t="shared" si="6"/>
        <v>0</v>
      </c>
      <c r="H17" s="47">
        <f t="shared" si="6"/>
        <v>0</v>
      </c>
      <c r="I17" s="47">
        <f t="shared" si="6"/>
        <v>0</v>
      </c>
      <c r="J17" s="47">
        <f t="shared" si="6"/>
        <v>0</v>
      </c>
      <c r="K17" s="47">
        <f t="shared" si="6"/>
        <v>0</v>
      </c>
      <c r="L17" s="47">
        <f t="shared" si="6"/>
        <v>0</v>
      </c>
      <c r="M17" s="47">
        <f t="shared" si="6"/>
        <v>0</v>
      </c>
      <c r="N17" s="47">
        <f t="shared" si="6"/>
        <v>0</v>
      </c>
      <c r="O17" s="47">
        <f t="shared" si="6"/>
        <v>0</v>
      </c>
      <c r="P17" s="47">
        <f t="shared" si="6"/>
        <v>127010</v>
      </c>
      <c r="Q17" s="166">
        <f t="shared" si="6"/>
        <v>128840</v>
      </c>
    </row>
    <row r="18" spans="1:17" ht="15.75">
      <c r="A18" s="165" t="s">
        <v>73</v>
      </c>
      <c r="B18" s="43" t="s">
        <v>85</v>
      </c>
      <c r="C18" s="44" t="s">
        <v>44</v>
      </c>
      <c r="D18" s="42">
        <f>E18+F18</f>
        <v>800</v>
      </c>
      <c r="E18" s="118">
        <v>800</v>
      </c>
      <c r="F18" s="42">
        <f>SUM(G18:N18)</f>
        <v>0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>
        <v>810</v>
      </c>
      <c r="Q18" s="167">
        <v>820</v>
      </c>
    </row>
    <row r="19" spans="1:17" ht="15.75">
      <c r="A19" s="165" t="s">
        <v>75</v>
      </c>
      <c r="B19" s="43" t="s">
        <v>87</v>
      </c>
      <c r="C19" s="48" t="s">
        <v>19</v>
      </c>
      <c r="D19" s="42">
        <f>E19+F19</f>
        <v>117140</v>
      </c>
      <c r="E19" s="118">
        <v>117140</v>
      </c>
      <c r="F19" s="42">
        <f aca="true" t="shared" si="7" ref="F19:F47">SUM(G19:N19)</f>
        <v>0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>
        <v>118850</v>
      </c>
      <c r="Q19" s="167">
        <v>120560</v>
      </c>
    </row>
    <row r="20" spans="1:17" ht="15.75">
      <c r="A20" s="165" t="s">
        <v>69</v>
      </c>
      <c r="B20" s="43" t="s">
        <v>89</v>
      </c>
      <c r="C20" s="44" t="s">
        <v>90</v>
      </c>
      <c r="D20" s="42">
        <f>E20+F20</f>
        <v>7240</v>
      </c>
      <c r="E20" s="118">
        <v>7240</v>
      </c>
      <c r="F20" s="42">
        <f t="shared" si="7"/>
        <v>0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>
        <v>7350</v>
      </c>
      <c r="Q20" s="167">
        <v>7460</v>
      </c>
    </row>
    <row r="21" spans="1:17" ht="15.75">
      <c r="A21" s="165"/>
      <c r="B21" s="43" t="s">
        <v>92</v>
      </c>
      <c r="C21" s="44" t="s">
        <v>93</v>
      </c>
      <c r="D21" s="42">
        <f>E21+F21</f>
        <v>0</v>
      </c>
      <c r="E21" s="118">
        <v>0</v>
      </c>
      <c r="F21" s="42">
        <f t="shared" si="7"/>
        <v>0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>
        <v>0</v>
      </c>
      <c r="Q21" s="167">
        <v>0</v>
      </c>
    </row>
    <row r="22" spans="1:17" ht="15.75">
      <c r="A22" s="165"/>
      <c r="B22" s="45" t="s">
        <v>94</v>
      </c>
      <c r="C22" s="46" t="s">
        <v>172</v>
      </c>
      <c r="D22" s="47">
        <f>SUM(D23:D28)</f>
        <v>30530</v>
      </c>
      <c r="E22" s="47">
        <f aca="true" t="shared" si="8" ref="E22:Q22">SUM(E23:E28)</f>
        <v>30530</v>
      </c>
      <c r="F22" s="47">
        <f t="shared" si="8"/>
        <v>0</v>
      </c>
      <c r="G22" s="47">
        <f t="shared" si="8"/>
        <v>0</v>
      </c>
      <c r="H22" s="47">
        <f t="shared" si="8"/>
        <v>0</v>
      </c>
      <c r="I22" s="47">
        <f t="shared" si="8"/>
        <v>0</v>
      </c>
      <c r="J22" s="47">
        <f t="shared" si="8"/>
        <v>0</v>
      </c>
      <c r="K22" s="47">
        <f t="shared" si="8"/>
        <v>0</v>
      </c>
      <c r="L22" s="47">
        <f t="shared" si="8"/>
        <v>0</v>
      </c>
      <c r="M22" s="47">
        <f t="shared" si="8"/>
        <v>0</v>
      </c>
      <c r="N22" s="47">
        <f t="shared" si="8"/>
        <v>0</v>
      </c>
      <c r="O22" s="47">
        <f t="shared" si="8"/>
        <v>0</v>
      </c>
      <c r="P22" s="47">
        <f t="shared" si="8"/>
        <v>30980</v>
      </c>
      <c r="Q22" s="166">
        <f t="shared" si="8"/>
        <v>31410</v>
      </c>
    </row>
    <row r="23" spans="1:17" ht="15.75">
      <c r="A23" s="165" t="s">
        <v>78</v>
      </c>
      <c r="B23" s="43" t="s">
        <v>96</v>
      </c>
      <c r="C23" s="44" t="s">
        <v>20</v>
      </c>
      <c r="D23" s="42">
        <f aca="true" t="shared" si="9" ref="D23:D28">E23+F23</f>
        <v>14770</v>
      </c>
      <c r="E23" s="118">
        <v>14770</v>
      </c>
      <c r="F23" s="42">
        <f t="shared" si="7"/>
        <v>0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>
        <v>14990</v>
      </c>
      <c r="Q23" s="167">
        <v>15200</v>
      </c>
    </row>
    <row r="24" spans="1:17" ht="15.75">
      <c r="A24" s="165" t="s">
        <v>84</v>
      </c>
      <c r="B24" s="43" t="s">
        <v>98</v>
      </c>
      <c r="C24" s="44" t="s">
        <v>21</v>
      </c>
      <c r="D24" s="42">
        <f t="shared" si="9"/>
        <v>0</v>
      </c>
      <c r="E24" s="118">
        <v>0</v>
      </c>
      <c r="F24" s="42">
        <f t="shared" si="7"/>
        <v>0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>
        <v>0</v>
      </c>
      <c r="Q24" s="167">
        <v>0</v>
      </c>
    </row>
    <row r="25" spans="1:17" ht="15.75">
      <c r="A25" s="165" t="s">
        <v>86</v>
      </c>
      <c r="B25" s="43" t="s">
        <v>100</v>
      </c>
      <c r="C25" s="44" t="s">
        <v>22</v>
      </c>
      <c r="D25" s="42">
        <f t="shared" si="9"/>
        <v>0</v>
      </c>
      <c r="E25" s="118">
        <v>0</v>
      </c>
      <c r="F25" s="42">
        <f t="shared" si="7"/>
        <v>0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>
        <v>0</v>
      </c>
      <c r="Q25" s="167">
        <v>0</v>
      </c>
    </row>
    <row r="26" spans="1:17" ht="15.75">
      <c r="A26" s="165" t="s">
        <v>88</v>
      </c>
      <c r="B26" s="43" t="s">
        <v>102</v>
      </c>
      <c r="C26" s="44" t="s">
        <v>103</v>
      </c>
      <c r="D26" s="42">
        <f t="shared" si="9"/>
        <v>14770</v>
      </c>
      <c r="E26" s="118">
        <v>14770</v>
      </c>
      <c r="F26" s="42">
        <f t="shared" si="7"/>
        <v>0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>
        <v>14990</v>
      </c>
      <c r="Q26" s="167">
        <v>15200</v>
      </c>
    </row>
    <row r="27" spans="1:17" ht="15.75">
      <c r="A27" s="165" t="s">
        <v>91</v>
      </c>
      <c r="B27" s="43" t="s">
        <v>105</v>
      </c>
      <c r="C27" s="44" t="s">
        <v>106</v>
      </c>
      <c r="D27" s="42">
        <f t="shared" si="9"/>
        <v>200</v>
      </c>
      <c r="E27" s="118">
        <v>200</v>
      </c>
      <c r="F27" s="42">
        <f t="shared" si="7"/>
        <v>0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>
        <v>200</v>
      </c>
      <c r="Q27" s="167">
        <v>200</v>
      </c>
    </row>
    <row r="28" spans="1:17" ht="15.75">
      <c r="A28" s="165"/>
      <c r="B28" s="43" t="s">
        <v>108</v>
      </c>
      <c r="C28" s="44" t="s">
        <v>109</v>
      </c>
      <c r="D28" s="42">
        <f t="shared" si="9"/>
        <v>790</v>
      </c>
      <c r="E28" s="118">
        <v>790</v>
      </c>
      <c r="F28" s="42">
        <f t="shared" si="7"/>
        <v>0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>
        <v>800</v>
      </c>
      <c r="Q28" s="167">
        <v>810</v>
      </c>
    </row>
    <row r="29" spans="1:17" ht="15.75">
      <c r="A29" s="165"/>
      <c r="B29" s="45" t="s">
        <v>110</v>
      </c>
      <c r="C29" s="46" t="s">
        <v>111</v>
      </c>
      <c r="D29" s="47">
        <f aca="true" t="shared" si="10" ref="D29:Q29">SUM(D30:D38)</f>
        <v>105410</v>
      </c>
      <c r="E29" s="47">
        <f t="shared" si="10"/>
        <v>105410</v>
      </c>
      <c r="F29" s="47">
        <f t="shared" si="10"/>
        <v>0</v>
      </c>
      <c r="G29" s="47">
        <f t="shared" si="10"/>
        <v>0</v>
      </c>
      <c r="H29" s="47">
        <f t="shared" si="10"/>
        <v>0</v>
      </c>
      <c r="I29" s="47">
        <f t="shared" si="10"/>
        <v>0</v>
      </c>
      <c r="J29" s="47">
        <f t="shared" si="10"/>
        <v>0</v>
      </c>
      <c r="K29" s="47">
        <f t="shared" si="10"/>
        <v>0</v>
      </c>
      <c r="L29" s="47">
        <f t="shared" si="10"/>
        <v>0</v>
      </c>
      <c r="M29" s="47">
        <f t="shared" si="10"/>
        <v>0</v>
      </c>
      <c r="N29" s="47">
        <f t="shared" si="10"/>
        <v>0</v>
      </c>
      <c r="O29" s="47">
        <f t="shared" si="10"/>
        <v>0</v>
      </c>
      <c r="P29" s="47">
        <f t="shared" si="10"/>
        <v>106940</v>
      </c>
      <c r="Q29" s="166">
        <f t="shared" si="10"/>
        <v>108480</v>
      </c>
    </row>
    <row r="30" spans="1:17" ht="15.75">
      <c r="A30" s="165" t="s">
        <v>95</v>
      </c>
      <c r="B30" s="43" t="s">
        <v>113</v>
      </c>
      <c r="C30" s="44" t="s">
        <v>23</v>
      </c>
      <c r="D30" s="42">
        <f aca="true" t="shared" si="11" ref="D30:D38">E30+F30</f>
        <v>16730</v>
      </c>
      <c r="E30" s="118">
        <v>16730</v>
      </c>
      <c r="F30" s="42">
        <f t="shared" si="7"/>
        <v>0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>
        <v>16970</v>
      </c>
      <c r="Q30" s="167">
        <v>17210</v>
      </c>
    </row>
    <row r="31" spans="1:17" ht="15.75">
      <c r="A31" s="165" t="s">
        <v>97</v>
      </c>
      <c r="B31" s="43" t="s">
        <v>115</v>
      </c>
      <c r="C31" s="44" t="s">
        <v>24</v>
      </c>
      <c r="D31" s="42">
        <f t="shared" si="11"/>
        <v>19000</v>
      </c>
      <c r="E31" s="118">
        <v>19000</v>
      </c>
      <c r="F31" s="42">
        <f t="shared" si="7"/>
        <v>0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>
        <v>19280</v>
      </c>
      <c r="Q31" s="167">
        <v>19560</v>
      </c>
    </row>
    <row r="32" spans="1:17" ht="15.75">
      <c r="A32" s="165" t="s">
        <v>99</v>
      </c>
      <c r="B32" s="43" t="s">
        <v>117</v>
      </c>
      <c r="C32" s="44" t="s">
        <v>45</v>
      </c>
      <c r="D32" s="42">
        <f t="shared" si="11"/>
        <v>0</v>
      </c>
      <c r="E32" s="118">
        <v>0</v>
      </c>
      <c r="F32" s="42">
        <f t="shared" si="7"/>
        <v>0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>
        <v>0</v>
      </c>
      <c r="Q32" s="167">
        <v>0</v>
      </c>
    </row>
    <row r="33" spans="1:17" ht="15.75">
      <c r="A33" s="165" t="s">
        <v>101</v>
      </c>
      <c r="B33" s="43" t="s">
        <v>119</v>
      </c>
      <c r="C33" s="44" t="s">
        <v>25</v>
      </c>
      <c r="D33" s="42">
        <f t="shared" si="11"/>
        <v>34450</v>
      </c>
      <c r="E33" s="118">
        <v>34450</v>
      </c>
      <c r="F33" s="42">
        <f t="shared" si="7"/>
        <v>0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>
        <v>34950</v>
      </c>
      <c r="Q33" s="167">
        <v>35450</v>
      </c>
    </row>
    <row r="34" spans="1:17" ht="15.75">
      <c r="A34" s="165" t="s">
        <v>104</v>
      </c>
      <c r="B34" s="43" t="s">
        <v>121</v>
      </c>
      <c r="C34" s="44" t="s">
        <v>26</v>
      </c>
      <c r="D34" s="42">
        <f t="shared" si="11"/>
        <v>4630</v>
      </c>
      <c r="E34" s="118">
        <v>4630</v>
      </c>
      <c r="F34" s="42">
        <f t="shared" si="7"/>
        <v>0</v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>
        <v>4700</v>
      </c>
      <c r="Q34" s="167">
        <v>4770</v>
      </c>
    </row>
    <row r="35" spans="1:17" ht="15.75">
      <c r="A35" s="165" t="s">
        <v>107</v>
      </c>
      <c r="B35" s="43" t="s">
        <v>123</v>
      </c>
      <c r="C35" s="44" t="s">
        <v>124</v>
      </c>
      <c r="D35" s="42">
        <f t="shared" si="11"/>
        <v>7670</v>
      </c>
      <c r="E35" s="118">
        <v>7670</v>
      </c>
      <c r="F35" s="42">
        <f t="shared" si="7"/>
        <v>0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>
        <v>7780</v>
      </c>
      <c r="Q35" s="167">
        <v>7890</v>
      </c>
    </row>
    <row r="36" spans="1:17" ht="15.75">
      <c r="A36" s="165" t="s">
        <v>112</v>
      </c>
      <c r="B36" s="43" t="s">
        <v>126</v>
      </c>
      <c r="C36" s="44" t="s">
        <v>27</v>
      </c>
      <c r="D36" s="42">
        <f t="shared" si="11"/>
        <v>3840</v>
      </c>
      <c r="E36" s="118">
        <v>3840</v>
      </c>
      <c r="F36" s="42">
        <f t="shared" si="7"/>
        <v>0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>
        <v>3900</v>
      </c>
      <c r="Q36" s="167">
        <v>3960</v>
      </c>
    </row>
    <row r="37" spans="1:17" ht="15.75">
      <c r="A37" s="165" t="s">
        <v>114</v>
      </c>
      <c r="B37" s="43" t="s">
        <v>128</v>
      </c>
      <c r="C37" s="44" t="s">
        <v>28</v>
      </c>
      <c r="D37" s="42">
        <f t="shared" si="11"/>
        <v>7670</v>
      </c>
      <c r="E37" s="118">
        <v>7670</v>
      </c>
      <c r="F37" s="42">
        <f t="shared" si="7"/>
        <v>0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>
        <v>7780</v>
      </c>
      <c r="Q37" s="167">
        <v>7900</v>
      </c>
    </row>
    <row r="38" spans="1:17" ht="15.75">
      <c r="A38" s="165" t="s">
        <v>116</v>
      </c>
      <c r="B38" s="43" t="s">
        <v>130</v>
      </c>
      <c r="C38" s="44" t="s">
        <v>29</v>
      </c>
      <c r="D38" s="42">
        <f t="shared" si="11"/>
        <v>11420</v>
      </c>
      <c r="E38" s="118">
        <v>11420</v>
      </c>
      <c r="F38" s="42">
        <f t="shared" si="7"/>
        <v>0</v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>
        <v>11580</v>
      </c>
      <c r="Q38" s="167">
        <v>11740</v>
      </c>
    </row>
    <row r="39" spans="1:17" ht="15.75">
      <c r="A39" s="165"/>
      <c r="B39" s="45" t="s">
        <v>131</v>
      </c>
      <c r="C39" s="46" t="s">
        <v>171</v>
      </c>
      <c r="D39" s="47">
        <f aca="true" t="shared" si="12" ref="D39:Q39">SUM(D40)</f>
        <v>0</v>
      </c>
      <c r="E39" s="47">
        <f t="shared" si="12"/>
        <v>0</v>
      </c>
      <c r="F39" s="47">
        <f t="shared" si="12"/>
        <v>0</v>
      </c>
      <c r="G39" s="47">
        <f t="shared" si="12"/>
        <v>0</v>
      </c>
      <c r="H39" s="47">
        <f t="shared" si="12"/>
        <v>0</v>
      </c>
      <c r="I39" s="47">
        <f t="shared" si="12"/>
        <v>0</v>
      </c>
      <c r="J39" s="47">
        <f t="shared" si="12"/>
        <v>0</v>
      </c>
      <c r="K39" s="47">
        <f t="shared" si="12"/>
        <v>0</v>
      </c>
      <c r="L39" s="47">
        <f t="shared" si="12"/>
        <v>0</v>
      </c>
      <c r="M39" s="47">
        <f t="shared" si="12"/>
        <v>0</v>
      </c>
      <c r="N39" s="47">
        <f t="shared" si="12"/>
        <v>0</v>
      </c>
      <c r="O39" s="47">
        <f t="shared" si="12"/>
        <v>0</v>
      </c>
      <c r="P39" s="47">
        <f t="shared" si="12"/>
        <v>0</v>
      </c>
      <c r="Q39" s="166">
        <f t="shared" si="12"/>
        <v>0</v>
      </c>
    </row>
    <row r="40" spans="1:17" ht="15.75">
      <c r="A40" s="165"/>
      <c r="B40" s="43" t="s">
        <v>133</v>
      </c>
      <c r="C40" s="48" t="s">
        <v>43</v>
      </c>
      <c r="D40" s="42">
        <f>E40+F40</f>
        <v>0</v>
      </c>
      <c r="E40" s="118">
        <v>0</v>
      </c>
      <c r="F40" s="42">
        <f t="shared" si="7"/>
        <v>0</v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>
        <v>0</v>
      </c>
      <c r="Q40" s="167">
        <v>0</v>
      </c>
    </row>
    <row r="41" spans="1:17" ht="15.75">
      <c r="A41" s="165"/>
      <c r="B41" s="45" t="s">
        <v>134</v>
      </c>
      <c r="C41" s="46" t="s">
        <v>135</v>
      </c>
      <c r="D41" s="47">
        <f aca="true" t="shared" si="13" ref="D41:Q41">SUM(D42:D47)</f>
        <v>316290</v>
      </c>
      <c r="E41" s="47">
        <f t="shared" si="13"/>
        <v>6200</v>
      </c>
      <c r="F41" s="47">
        <f t="shared" si="13"/>
        <v>310090</v>
      </c>
      <c r="G41" s="47">
        <f t="shared" si="13"/>
        <v>0</v>
      </c>
      <c r="H41" s="47">
        <f t="shared" si="13"/>
        <v>0</v>
      </c>
      <c r="I41" s="47">
        <f t="shared" si="13"/>
        <v>310090</v>
      </c>
      <c r="J41" s="47">
        <f t="shared" si="13"/>
        <v>0</v>
      </c>
      <c r="K41" s="47">
        <f t="shared" si="13"/>
        <v>0</v>
      </c>
      <c r="L41" s="47">
        <f t="shared" si="13"/>
        <v>0</v>
      </c>
      <c r="M41" s="47">
        <f t="shared" si="13"/>
        <v>0</v>
      </c>
      <c r="N41" s="47">
        <f t="shared" si="13"/>
        <v>0</v>
      </c>
      <c r="O41" s="47">
        <f t="shared" si="13"/>
        <v>0</v>
      </c>
      <c r="P41" s="47">
        <f t="shared" si="13"/>
        <v>320910</v>
      </c>
      <c r="Q41" s="166">
        <f t="shared" si="13"/>
        <v>325540</v>
      </c>
    </row>
    <row r="42" spans="1:17" ht="15.75">
      <c r="A42" s="165"/>
      <c r="B42" s="43">
        <v>3291</v>
      </c>
      <c r="C42" s="48" t="s">
        <v>137</v>
      </c>
      <c r="D42" s="42">
        <f aca="true" t="shared" si="14" ref="D42:D47">E42+F42</f>
        <v>0</v>
      </c>
      <c r="E42" s="118">
        <v>0</v>
      </c>
      <c r="F42" s="42">
        <f t="shared" si="7"/>
        <v>0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>
        <v>0</v>
      </c>
      <c r="Q42" s="167">
        <v>0</v>
      </c>
    </row>
    <row r="43" spans="1:17" ht="15.75">
      <c r="A43" s="165" t="s">
        <v>118</v>
      </c>
      <c r="B43" s="43" t="s">
        <v>139</v>
      </c>
      <c r="C43" s="48" t="s">
        <v>30</v>
      </c>
      <c r="D43" s="42">
        <f t="shared" si="14"/>
        <v>1180</v>
      </c>
      <c r="E43" s="118">
        <v>1180</v>
      </c>
      <c r="F43" s="42">
        <f t="shared" si="7"/>
        <v>0</v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>
        <v>1200</v>
      </c>
      <c r="Q43" s="167">
        <v>1220</v>
      </c>
    </row>
    <row r="44" spans="1:17" ht="15.75">
      <c r="A44" s="165" t="s">
        <v>120</v>
      </c>
      <c r="B44" s="43" t="s">
        <v>141</v>
      </c>
      <c r="C44" s="48" t="s">
        <v>142</v>
      </c>
      <c r="D44" s="42">
        <f t="shared" si="14"/>
        <v>4620</v>
      </c>
      <c r="E44" s="118">
        <v>4620</v>
      </c>
      <c r="F44" s="42">
        <f t="shared" si="7"/>
        <v>0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>
        <v>4690</v>
      </c>
      <c r="Q44" s="167">
        <v>4760</v>
      </c>
    </row>
    <row r="45" spans="1:17" ht="15.75">
      <c r="A45" s="165" t="s">
        <v>122</v>
      </c>
      <c r="B45" s="43" t="s">
        <v>144</v>
      </c>
      <c r="C45" s="48" t="s">
        <v>145</v>
      </c>
      <c r="D45" s="42">
        <f t="shared" si="14"/>
        <v>400</v>
      </c>
      <c r="E45" s="118">
        <v>400</v>
      </c>
      <c r="F45" s="42">
        <f t="shared" si="7"/>
        <v>0</v>
      </c>
      <c r="G45" s="118"/>
      <c r="H45" s="118"/>
      <c r="I45" s="118"/>
      <c r="J45" s="118"/>
      <c r="K45" s="118"/>
      <c r="L45" s="118"/>
      <c r="M45" s="118"/>
      <c r="N45" s="118"/>
      <c r="O45" s="118"/>
      <c r="P45" s="118">
        <v>400</v>
      </c>
      <c r="Q45" s="167">
        <v>410</v>
      </c>
    </row>
    <row r="46" spans="1:17" ht="15.75">
      <c r="A46" s="165"/>
      <c r="B46" s="43" t="s">
        <v>147</v>
      </c>
      <c r="C46" s="48" t="s">
        <v>39</v>
      </c>
      <c r="D46" s="42">
        <f t="shared" si="14"/>
        <v>0</v>
      </c>
      <c r="E46" s="118">
        <v>0</v>
      </c>
      <c r="F46" s="42">
        <f t="shared" si="7"/>
        <v>0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>
        <v>0</v>
      </c>
      <c r="Q46" s="167">
        <v>0</v>
      </c>
    </row>
    <row r="47" spans="1:17" ht="15.75">
      <c r="A47" s="165" t="s">
        <v>125</v>
      </c>
      <c r="B47" s="43" t="s">
        <v>57</v>
      </c>
      <c r="C47" s="48" t="s">
        <v>8</v>
      </c>
      <c r="D47" s="42">
        <f t="shared" si="14"/>
        <v>310090</v>
      </c>
      <c r="E47" s="118">
        <v>0</v>
      </c>
      <c r="F47" s="42">
        <f t="shared" si="7"/>
        <v>310090</v>
      </c>
      <c r="G47" s="118"/>
      <c r="H47" s="118"/>
      <c r="I47" s="118">
        <v>310090</v>
      </c>
      <c r="J47" s="118"/>
      <c r="K47" s="118"/>
      <c r="L47" s="118"/>
      <c r="M47" s="118"/>
      <c r="N47" s="118"/>
      <c r="O47" s="118"/>
      <c r="P47" s="118">
        <v>314620</v>
      </c>
      <c r="Q47" s="167">
        <v>319150</v>
      </c>
    </row>
    <row r="48" spans="1:17" ht="15.75">
      <c r="A48" s="165"/>
      <c r="B48" s="45" t="s">
        <v>149</v>
      </c>
      <c r="C48" s="49" t="s">
        <v>150</v>
      </c>
      <c r="D48" s="47">
        <f>SUM(D49)</f>
        <v>4560</v>
      </c>
      <c r="E48" s="47">
        <f aca="true" t="shared" si="15" ref="E48:Q48">SUM(E49)</f>
        <v>4560</v>
      </c>
      <c r="F48" s="47">
        <f t="shared" si="15"/>
        <v>0</v>
      </c>
      <c r="G48" s="47">
        <f t="shared" si="15"/>
        <v>0</v>
      </c>
      <c r="H48" s="47">
        <f t="shared" si="15"/>
        <v>0</v>
      </c>
      <c r="I48" s="47">
        <f t="shared" si="15"/>
        <v>0</v>
      </c>
      <c r="J48" s="47">
        <f t="shared" si="15"/>
        <v>0</v>
      </c>
      <c r="K48" s="47">
        <f t="shared" si="15"/>
        <v>0</v>
      </c>
      <c r="L48" s="47">
        <f t="shared" si="15"/>
        <v>0</v>
      </c>
      <c r="M48" s="47">
        <f t="shared" si="15"/>
        <v>0</v>
      </c>
      <c r="N48" s="47">
        <f t="shared" si="15"/>
        <v>0</v>
      </c>
      <c r="O48" s="47">
        <f t="shared" si="15"/>
        <v>0</v>
      </c>
      <c r="P48" s="47">
        <f t="shared" si="15"/>
        <v>4620</v>
      </c>
      <c r="Q48" s="47">
        <f t="shared" si="15"/>
        <v>4690</v>
      </c>
    </row>
    <row r="49" spans="1:17" ht="15.75">
      <c r="A49" s="165"/>
      <c r="B49" s="45" t="s">
        <v>151</v>
      </c>
      <c r="C49" s="49" t="s">
        <v>152</v>
      </c>
      <c r="D49" s="47">
        <f>SUM(D50:D53)</f>
        <v>4560</v>
      </c>
      <c r="E49" s="47">
        <f aca="true" t="shared" si="16" ref="E49:Q49">SUM(E50:E53)</f>
        <v>4560</v>
      </c>
      <c r="F49" s="47">
        <f t="shared" si="16"/>
        <v>0</v>
      </c>
      <c r="G49" s="47">
        <f t="shared" si="16"/>
        <v>0</v>
      </c>
      <c r="H49" s="47">
        <f t="shared" si="16"/>
        <v>0</v>
      </c>
      <c r="I49" s="47">
        <f t="shared" si="16"/>
        <v>0</v>
      </c>
      <c r="J49" s="47">
        <f t="shared" si="16"/>
        <v>0</v>
      </c>
      <c r="K49" s="47">
        <f t="shared" si="16"/>
        <v>0</v>
      </c>
      <c r="L49" s="47">
        <f t="shared" si="16"/>
        <v>0</v>
      </c>
      <c r="M49" s="47">
        <f t="shared" si="16"/>
        <v>0</v>
      </c>
      <c r="N49" s="47">
        <f t="shared" si="16"/>
        <v>0</v>
      </c>
      <c r="O49" s="47">
        <f t="shared" si="16"/>
        <v>0</v>
      </c>
      <c r="P49" s="47">
        <f t="shared" si="16"/>
        <v>4620</v>
      </c>
      <c r="Q49" s="166">
        <f t="shared" si="16"/>
        <v>4690</v>
      </c>
    </row>
    <row r="50" spans="1:17" ht="15.75">
      <c r="A50" s="165" t="s">
        <v>127</v>
      </c>
      <c r="B50" s="43" t="s">
        <v>153</v>
      </c>
      <c r="C50" s="48" t="s">
        <v>31</v>
      </c>
      <c r="D50" s="42">
        <f>E50+F50</f>
        <v>4560</v>
      </c>
      <c r="E50" s="118">
        <v>4560</v>
      </c>
      <c r="F50" s="42">
        <f>SUM(G50:N50)</f>
        <v>0</v>
      </c>
      <c r="G50" s="118"/>
      <c r="H50" s="118"/>
      <c r="I50" s="118"/>
      <c r="J50" s="118"/>
      <c r="K50" s="118"/>
      <c r="L50" s="118"/>
      <c r="M50" s="118"/>
      <c r="N50" s="118"/>
      <c r="O50" s="118"/>
      <c r="P50" s="118">
        <v>4620</v>
      </c>
      <c r="Q50" s="167">
        <v>4690</v>
      </c>
    </row>
    <row r="51" spans="1:17" s="24" customFormat="1" ht="15.75">
      <c r="A51" s="168"/>
      <c r="B51" s="57" t="s">
        <v>214</v>
      </c>
      <c r="C51" s="63" t="s">
        <v>215</v>
      </c>
      <c r="D51" s="42">
        <f>E51+F51</f>
        <v>0</v>
      </c>
      <c r="E51" s="118">
        <v>0</v>
      </c>
      <c r="F51" s="42">
        <f>SUM(G51:N51)</f>
        <v>0</v>
      </c>
      <c r="G51" s="118"/>
      <c r="H51" s="118"/>
      <c r="I51" s="118"/>
      <c r="J51" s="118"/>
      <c r="K51" s="118"/>
      <c r="L51" s="118"/>
      <c r="M51" s="118"/>
      <c r="N51" s="118"/>
      <c r="O51" s="118"/>
      <c r="P51" s="118">
        <v>0</v>
      </c>
      <c r="Q51" s="167">
        <v>0</v>
      </c>
    </row>
    <row r="52" spans="1:17" s="24" customFormat="1" ht="15.75">
      <c r="A52" s="168" t="s">
        <v>129</v>
      </c>
      <c r="B52" s="40" t="s">
        <v>155</v>
      </c>
      <c r="C52" s="41" t="s">
        <v>40</v>
      </c>
      <c r="D52" s="42">
        <f>E52+F52</f>
        <v>0</v>
      </c>
      <c r="E52" s="118">
        <v>0</v>
      </c>
      <c r="F52" s="42">
        <f>SUM(G52:N52)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>
        <v>0</v>
      </c>
      <c r="Q52" s="167">
        <v>0</v>
      </c>
    </row>
    <row r="53" spans="1:17" s="24" customFormat="1" ht="15.75">
      <c r="A53" s="168" t="s">
        <v>132</v>
      </c>
      <c r="B53" s="57" t="s">
        <v>191</v>
      </c>
      <c r="C53" s="63" t="s">
        <v>192</v>
      </c>
      <c r="D53" s="42">
        <f>E53+F53</f>
        <v>0</v>
      </c>
      <c r="E53" s="118">
        <v>0</v>
      </c>
      <c r="F53" s="42">
        <f>SUM(G53:N53)</f>
        <v>0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>
        <v>0</v>
      </c>
      <c r="Q53" s="167">
        <v>0</v>
      </c>
    </row>
    <row r="54" spans="1:17" s="55" customFormat="1" ht="32.25" customHeight="1">
      <c r="A54" s="212" t="s">
        <v>193</v>
      </c>
      <c r="B54" s="213"/>
      <c r="C54" s="213"/>
      <c r="D54" s="54">
        <f aca="true" t="shared" si="17" ref="D54:Q54">D55</f>
        <v>37400</v>
      </c>
      <c r="E54" s="54">
        <f t="shared" si="17"/>
        <v>0</v>
      </c>
      <c r="F54" s="54">
        <f t="shared" si="17"/>
        <v>37400</v>
      </c>
      <c r="G54" s="54">
        <f t="shared" si="17"/>
        <v>0</v>
      </c>
      <c r="H54" s="54">
        <f t="shared" si="17"/>
        <v>0</v>
      </c>
      <c r="I54" s="54">
        <f t="shared" si="17"/>
        <v>37400</v>
      </c>
      <c r="J54" s="54">
        <f t="shared" si="17"/>
        <v>0</v>
      </c>
      <c r="K54" s="54">
        <f t="shared" si="17"/>
        <v>0</v>
      </c>
      <c r="L54" s="54">
        <f t="shared" si="17"/>
        <v>0</v>
      </c>
      <c r="M54" s="54">
        <f t="shared" si="17"/>
        <v>0</v>
      </c>
      <c r="N54" s="54">
        <f t="shared" si="17"/>
        <v>0</v>
      </c>
      <c r="O54" s="54">
        <f t="shared" si="17"/>
        <v>0</v>
      </c>
      <c r="P54" s="54">
        <f t="shared" si="17"/>
        <v>37950</v>
      </c>
      <c r="Q54" s="169">
        <f t="shared" si="17"/>
        <v>38500</v>
      </c>
    </row>
    <row r="55" spans="1:17" s="55" customFormat="1" ht="15.75">
      <c r="A55" s="170"/>
      <c r="B55" s="56">
        <v>4</v>
      </c>
      <c r="C55" s="39" t="s">
        <v>14</v>
      </c>
      <c r="D55" s="37">
        <f>D56+D72</f>
        <v>37400</v>
      </c>
      <c r="E55" s="37">
        <f aca="true" t="shared" si="18" ref="E55:Q55">E56+E72</f>
        <v>0</v>
      </c>
      <c r="F55" s="37">
        <f t="shared" si="18"/>
        <v>37400</v>
      </c>
      <c r="G55" s="37">
        <f t="shared" si="18"/>
        <v>0</v>
      </c>
      <c r="H55" s="37">
        <f t="shared" si="18"/>
        <v>0</v>
      </c>
      <c r="I55" s="37">
        <f t="shared" si="18"/>
        <v>37400</v>
      </c>
      <c r="J55" s="37">
        <f t="shared" si="18"/>
        <v>0</v>
      </c>
      <c r="K55" s="37">
        <f t="shared" si="18"/>
        <v>0</v>
      </c>
      <c r="L55" s="37">
        <f t="shared" si="18"/>
        <v>0</v>
      </c>
      <c r="M55" s="37">
        <f t="shared" si="18"/>
        <v>0</v>
      </c>
      <c r="N55" s="37">
        <f t="shared" si="18"/>
        <v>0</v>
      </c>
      <c r="O55" s="37">
        <f t="shared" si="18"/>
        <v>0</v>
      </c>
      <c r="P55" s="37">
        <f t="shared" si="18"/>
        <v>37950</v>
      </c>
      <c r="Q55" s="37">
        <f t="shared" si="18"/>
        <v>38500</v>
      </c>
    </row>
    <row r="56" spans="1:17" s="55" customFormat="1" ht="34.5" customHeight="1">
      <c r="A56" s="170"/>
      <c r="B56" s="56">
        <v>42</v>
      </c>
      <c r="C56" s="71" t="s">
        <v>181</v>
      </c>
      <c r="D56" s="37">
        <f>SUM(D57,D59,D67,D69,D72)</f>
        <v>37400</v>
      </c>
      <c r="E56" s="37">
        <f aca="true" t="shared" si="19" ref="E56:Q56">SUM(E57,E59,E67,E69,E72)</f>
        <v>0</v>
      </c>
      <c r="F56" s="37">
        <f t="shared" si="19"/>
        <v>37400</v>
      </c>
      <c r="G56" s="37">
        <f t="shared" si="19"/>
        <v>0</v>
      </c>
      <c r="H56" s="37">
        <f t="shared" si="19"/>
        <v>0</v>
      </c>
      <c r="I56" s="37">
        <f t="shared" si="19"/>
        <v>37400</v>
      </c>
      <c r="J56" s="37">
        <f t="shared" si="19"/>
        <v>0</v>
      </c>
      <c r="K56" s="37">
        <f t="shared" si="19"/>
        <v>0</v>
      </c>
      <c r="L56" s="37">
        <f t="shared" si="19"/>
        <v>0</v>
      </c>
      <c r="M56" s="37">
        <f t="shared" si="19"/>
        <v>0</v>
      </c>
      <c r="N56" s="37">
        <f t="shared" si="19"/>
        <v>0</v>
      </c>
      <c r="O56" s="37">
        <f t="shared" si="19"/>
        <v>0</v>
      </c>
      <c r="P56" s="37">
        <f t="shared" si="19"/>
        <v>37950</v>
      </c>
      <c r="Q56" s="37">
        <f t="shared" si="19"/>
        <v>38500</v>
      </c>
    </row>
    <row r="57" spans="1:17" s="55" customFormat="1" ht="15.75">
      <c r="A57" s="170"/>
      <c r="B57" s="56">
        <v>421</v>
      </c>
      <c r="C57" s="39" t="s">
        <v>179</v>
      </c>
      <c r="D57" s="37">
        <f aca="true" t="shared" si="20" ref="D57:Q57">D58</f>
        <v>0</v>
      </c>
      <c r="E57" s="37">
        <f t="shared" si="20"/>
        <v>0</v>
      </c>
      <c r="F57" s="37">
        <f t="shared" si="20"/>
        <v>0</v>
      </c>
      <c r="G57" s="37">
        <f t="shared" si="20"/>
        <v>0</v>
      </c>
      <c r="H57" s="37">
        <f t="shared" si="20"/>
        <v>0</v>
      </c>
      <c r="I57" s="37">
        <f t="shared" si="20"/>
        <v>0</v>
      </c>
      <c r="J57" s="37">
        <f t="shared" si="20"/>
        <v>0</v>
      </c>
      <c r="K57" s="37">
        <f t="shared" si="20"/>
        <v>0</v>
      </c>
      <c r="L57" s="37">
        <f t="shared" si="20"/>
        <v>0</v>
      </c>
      <c r="M57" s="37">
        <f t="shared" si="20"/>
        <v>0</v>
      </c>
      <c r="N57" s="37">
        <f t="shared" si="20"/>
        <v>0</v>
      </c>
      <c r="O57" s="37">
        <f t="shared" si="20"/>
        <v>0</v>
      </c>
      <c r="P57" s="37">
        <f t="shared" si="20"/>
        <v>0</v>
      </c>
      <c r="Q57" s="163">
        <f t="shared" si="20"/>
        <v>0</v>
      </c>
    </row>
    <row r="58" spans="1:17" s="59" customFormat="1" ht="15.75">
      <c r="A58" s="171" t="s">
        <v>136</v>
      </c>
      <c r="B58" s="57" t="s">
        <v>207</v>
      </c>
      <c r="C58" s="58" t="s">
        <v>194</v>
      </c>
      <c r="D58" s="42">
        <f>E58+F58</f>
        <v>0</v>
      </c>
      <c r="E58" s="118"/>
      <c r="F58" s="42">
        <f>SUM(G58:N58)</f>
        <v>0</v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>
        <v>0</v>
      </c>
      <c r="Q58" s="167">
        <v>0</v>
      </c>
    </row>
    <row r="59" spans="1:17" s="59" customFormat="1" ht="15.75">
      <c r="A59" s="171"/>
      <c r="B59" s="60" t="s">
        <v>156</v>
      </c>
      <c r="C59" s="39" t="s">
        <v>157</v>
      </c>
      <c r="D59" s="61">
        <f aca="true" t="shared" si="21" ref="D59:Q59">SUM(D60:D66)</f>
        <v>37400</v>
      </c>
      <c r="E59" s="61">
        <f t="shared" si="21"/>
        <v>0</v>
      </c>
      <c r="F59" s="61">
        <f t="shared" si="21"/>
        <v>37400</v>
      </c>
      <c r="G59" s="61">
        <f t="shared" si="21"/>
        <v>0</v>
      </c>
      <c r="H59" s="61">
        <f t="shared" si="21"/>
        <v>0</v>
      </c>
      <c r="I59" s="61">
        <f t="shared" si="21"/>
        <v>37400</v>
      </c>
      <c r="J59" s="61">
        <f t="shared" si="21"/>
        <v>0</v>
      </c>
      <c r="K59" s="61">
        <f t="shared" si="21"/>
        <v>0</v>
      </c>
      <c r="L59" s="61">
        <f t="shared" si="21"/>
        <v>0</v>
      </c>
      <c r="M59" s="61">
        <f t="shared" si="21"/>
        <v>0</v>
      </c>
      <c r="N59" s="61">
        <f t="shared" si="21"/>
        <v>0</v>
      </c>
      <c r="O59" s="61">
        <f t="shared" si="21"/>
        <v>0</v>
      </c>
      <c r="P59" s="61">
        <f t="shared" si="21"/>
        <v>37950</v>
      </c>
      <c r="Q59" s="172">
        <f t="shared" si="21"/>
        <v>38500</v>
      </c>
    </row>
    <row r="60" spans="1:17" s="55" customFormat="1" ht="15.75">
      <c r="A60" s="171" t="s">
        <v>138</v>
      </c>
      <c r="B60" s="62" t="s">
        <v>47</v>
      </c>
      <c r="C60" s="63" t="s">
        <v>32</v>
      </c>
      <c r="D60" s="42">
        <f aca="true" t="shared" si="22" ref="D60:D66">E60+F60</f>
        <v>33470</v>
      </c>
      <c r="E60" s="118">
        <v>0</v>
      </c>
      <c r="F60" s="42">
        <f aca="true" t="shared" si="23" ref="F60:F74">SUM(G60:N60)</f>
        <v>33470</v>
      </c>
      <c r="G60" s="118"/>
      <c r="H60" s="118"/>
      <c r="I60" s="118">
        <v>33470</v>
      </c>
      <c r="J60" s="118"/>
      <c r="K60" s="118"/>
      <c r="L60" s="118"/>
      <c r="M60" s="118"/>
      <c r="N60" s="118"/>
      <c r="O60" s="118"/>
      <c r="P60" s="118">
        <v>33960</v>
      </c>
      <c r="Q60" s="167">
        <v>34450</v>
      </c>
    </row>
    <row r="61" spans="1:17" s="55" customFormat="1" ht="15.75">
      <c r="A61" s="171"/>
      <c r="B61" s="62" t="s">
        <v>48</v>
      </c>
      <c r="C61" s="63" t="s">
        <v>33</v>
      </c>
      <c r="D61" s="42">
        <f t="shared" si="22"/>
        <v>0</v>
      </c>
      <c r="E61" s="118">
        <v>0</v>
      </c>
      <c r="F61" s="42">
        <f t="shared" si="23"/>
        <v>0</v>
      </c>
      <c r="G61" s="118"/>
      <c r="H61" s="118"/>
      <c r="I61" s="118"/>
      <c r="J61" s="118"/>
      <c r="K61" s="118"/>
      <c r="L61" s="118"/>
      <c r="M61" s="118"/>
      <c r="N61" s="118"/>
      <c r="O61" s="118"/>
      <c r="P61" s="118">
        <v>0</v>
      </c>
      <c r="Q61" s="167">
        <v>0</v>
      </c>
    </row>
    <row r="62" spans="1:17" s="55" customFormat="1" ht="15.75">
      <c r="A62" s="171"/>
      <c r="B62" s="62" t="s">
        <v>49</v>
      </c>
      <c r="C62" s="63" t="s">
        <v>34</v>
      </c>
      <c r="D62" s="42">
        <f t="shared" si="22"/>
        <v>0</v>
      </c>
      <c r="E62" s="118">
        <v>0</v>
      </c>
      <c r="F62" s="42">
        <f t="shared" si="23"/>
        <v>0</v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>
        <v>0</v>
      </c>
      <c r="Q62" s="167">
        <v>0</v>
      </c>
    </row>
    <row r="63" spans="1:17" s="55" customFormat="1" ht="15.75">
      <c r="A63" s="171"/>
      <c r="B63" s="62" t="s">
        <v>161</v>
      </c>
      <c r="C63" s="63" t="s">
        <v>216</v>
      </c>
      <c r="D63" s="42">
        <f t="shared" si="22"/>
        <v>0</v>
      </c>
      <c r="E63" s="118">
        <v>0</v>
      </c>
      <c r="F63" s="42">
        <f t="shared" si="23"/>
        <v>0</v>
      </c>
      <c r="G63" s="118"/>
      <c r="H63" s="118"/>
      <c r="I63" s="118"/>
      <c r="J63" s="118"/>
      <c r="K63" s="118"/>
      <c r="L63" s="118"/>
      <c r="M63" s="118"/>
      <c r="N63" s="118"/>
      <c r="O63" s="118"/>
      <c r="P63" s="118">
        <v>0</v>
      </c>
      <c r="Q63" s="167">
        <v>0</v>
      </c>
    </row>
    <row r="64" spans="1:17" s="55" customFormat="1" ht="15.75">
      <c r="A64" s="171"/>
      <c r="B64" s="62" t="s">
        <v>217</v>
      </c>
      <c r="C64" s="63" t="s">
        <v>218</v>
      </c>
      <c r="D64" s="42">
        <f t="shared" si="22"/>
        <v>0</v>
      </c>
      <c r="E64" s="118">
        <v>0</v>
      </c>
      <c r="F64" s="42">
        <f t="shared" si="23"/>
        <v>0</v>
      </c>
      <c r="G64" s="118"/>
      <c r="H64" s="118"/>
      <c r="I64" s="118"/>
      <c r="J64" s="118"/>
      <c r="K64" s="118"/>
      <c r="L64" s="118"/>
      <c r="M64" s="118"/>
      <c r="N64" s="118"/>
      <c r="O64" s="118"/>
      <c r="P64" s="118">
        <v>0</v>
      </c>
      <c r="Q64" s="167">
        <v>0</v>
      </c>
    </row>
    <row r="65" spans="1:17" s="55" customFormat="1" ht="15.75">
      <c r="A65" s="171"/>
      <c r="B65" s="62" t="s">
        <v>50</v>
      </c>
      <c r="C65" s="63" t="s">
        <v>219</v>
      </c>
      <c r="D65" s="42">
        <f t="shared" si="22"/>
        <v>3930</v>
      </c>
      <c r="E65" s="118">
        <v>0</v>
      </c>
      <c r="F65" s="42">
        <f t="shared" si="23"/>
        <v>3930</v>
      </c>
      <c r="G65" s="118"/>
      <c r="H65" s="118"/>
      <c r="I65" s="118">
        <v>3930</v>
      </c>
      <c r="J65" s="118"/>
      <c r="K65" s="118"/>
      <c r="L65" s="118"/>
      <c r="M65" s="118"/>
      <c r="N65" s="118"/>
      <c r="O65" s="118"/>
      <c r="P65" s="118">
        <v>3990</v>
      </c>
      <c r="Q65" s="167">
        <v>4050</v>
      </c>
    </row>
    <row r="66" spans="1:17" s="55" customFormat="1" ht="15.75">
      <c r="A66" s="171" t="s">
        <v>140</v>
      </c>
      <c r="B66" s="62" t="s">
        <v>51</v>
      </c>
      <c r="C66" s="63" t="s">
        <v>36</v>
      </c>
      <c r="D66" s="42">
        <f t="shared" si="22"/>
        <v>0</v>
      </c>
      <c r="E66" s="118">
        <v>0</v>
      </c>
      <c r="F66" s="42">
        <f t="shared" si="23"/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118">
        <v>0</v>
      </c>
      <c r="Q66" s="167">
        <v>0</v>
      </c>
    </row>
    <row r="67" spans="1:17" s="55" customFormat="1" ht="15.75">
      <c r="A67" s="171"/>
      <c r="B67" s="60" t="s">
        <v>164</v>
      </c>
      <c r="C67" s="151" t="s">
        <v>430</v>
      </c>
      <c r="D67" s="75">
        <f>D68</f>
        <v>0</v>
      </c>
      <c r="E67" s="75">
        <f aca="true" t="shared" si="24" ref="E67:Q67">E68</f>
        <v>0</v>
      </c>
      <c r="F67" s="75">
        <f t="shared" si="24"/>
        <v>0</v>
      </c>
      <c r="G67" s="75">
        <f t="shared" si="24"/>
        <v>0</v>
      </c>
      <c r="H67" s="75">
        <f t="shared" si="24"/>
        <v>0</v>
      </c>
      <c r="I67" s="75">
        <f t="shared" si="24"/>
        <v>0</v>
      </c>
      <c r="J67" s="75">
        <f t="shared" si="24"/>
        <v>0</v>
      </c>
      <c r="K67" s="75">
        <f t="shared" si="24"/>
        <v>0</v>
      </c>
      <c r="L67" s="75">
        <f t="shared" si="24"/>
        <v>0</v>
      </c>
      <c r="M67" s="75">
        <f t="shared" si="24"/>
        <v>0</v>
      </c>
      <c r="N67" s="75">
        <f t="shared" si="24"/>
        <v>0</v>
      </c>
      <c r="O67" s="75">
        <f t="shared" si="24"/>
        <v>0</v>
      </c>
      <c r="P67" s="75">
        <f t="shared" si="24"/>
        <v>0</v>
      </c>
      <c r="Q67" s="173">
        <f t="shared" si="24"/>
        <v>0</v>
      </c>
    </row>
    <row r="68" spans="1:17" s="55" customFormat="1" ht="15.75">
      <c r="A68" s="171"/>
      <c r="B68" s="62" t="s">
        <v>52</v>
      </c>
      <c r="C68" s="63" t="s">
        <v>53</v>
      </c>
      <c r="D68" s="42">
        <f>E68+F68</f>
        <v>0</v>
      </c>
      <c r="E68" s="118">
        <v>0</v>
      </c>
      <c r="F68" s="42">
        <f t="shared" si="23"/>
        <v>0</v>
      </c>
      <c r="G68" s="118"/>
      <c r="H68" s="118"/>
      <c r="I68" s="118"/>
      <c r="J68" s="118"/>
      <c r="K68" s="118"/>
      <c r="L68" s="118"/>
      <c r="M68" s="118"/>
      <c r="N68" s="118"/>
      <c r="O68" s="118"/>
      <c r="P68" s="118">
        <v>0</v>
      </c>
      <c r="Q68" s="167">
        <v>0</v>
      </c>
    </row>
    <row r="69" spans="1:17" s="55" customFormat="1" ht="15.75">
      <c r="A69" s="171"/>
      <c r="B69" s="60" t="s">
        <v>168</v>
      </c>
      <c r="C69" s="151" t="s">
        <v>433</v>
      </c>
      <c r="D69" s="75">
        <f>D70+D71</f>
        <v>0</v>
      </c>
      <c r="E69" s="75">
        <f aca="true" t="shared" si="25" ref="E69:Q69">E70+E71</f>
        <v>0</v>
      </c>
      <c r="F69" s="75">
        <f t="shared" si="25"/>
        <v>0</v>
      </c>
      <c r="G69" s="75">
        <f t="shared" si="25"/>
        <v>0</v>
      </c>
      <c r="H69" s="75">
        <f t="shared" si="25"/>
        <v>0</v>
      </c>
      <c r="I69" s="75">
        <f t="shared" si="25"/>
        <v>0</v>
      </c>
      <c r="J69" s="75">
        <f t="shared" si="25"/>
        <v>0</v>
      </c>
      <c r="K69" s="75">
        <f t="shared" si="25"/>
        <v>0</v>
      </c>
      <c r="L69" s="75">
        <f t="shared" si="25"/>
        <v>0</v>
      </c>
      <c r="M69" s="75">
        <f t="shared" si="25"/>
        <v>0</v>
      </c>
      <c r="N69" s="75">
        <f t="shared" si="25"/>
        <v>0</v>
      </c>
      <c r="O69" s="75">
        <f t="shared" si="25"/>
        <v>0</v>
      </c>
      <c r="P69" s="75">
        <f t="shared" si="25"/>
        <v>0</v>
      </c>
      <c r="Q69" s="173">
        <f t="shared" si="25"/>
        <v>0</v>
      </c>
    </row>
    <row r="70" spans="1:17" s="55" customFormat="1" ht="15.75">
      <c r="A70" s="171"/>
      <c r="B70" s="62" t="s">
        <v>56</v>
      </c>
      <c r="C70" s="63" t="s">
        <v>38</v>
      </c>
      <c r="D70" s="42">
        <f>E70+F70</f>
        <v>0</v>
      </c>
      <c r="E70" s="118">
        <v>0</v>
      </c>
      <c r="F70" s="42">
        <f t="shared" si="23"/>
        <v>0</v>
      </c>
      <c r="G70" s="118"/>
      <c r="H70" s="118"/>
      <c r="I70" s="118"/>
      <c r="J70" s="118"/>
      <c r="K70" s="118"/>
      <c r="L70" s="118"/>
      <c r="M70" s="118"/>
      <c r="N70" s="118"/>
      <c r="O70" s="118"/>
      <c r="P70" s="118">
        <v>0</v>
      </c>
      <c r="Q70" s="167">
        <v>0</v>
      </c>
    </row>
    <row r="71" spans="1:17" s="55" customFormat="1" ht="15.75">
      <c r="A71" s="171"/>
      <c r="B71" s="62" t="s">
        <v>220</v>
      </c>
      <c r="C71" s="63" t="s">
        <v>221</v>
      </c>
      <c r="D71" s="42">
        <f>E71+F71</f>
        <v>0</v>
      </c>
      <c r="E71" s="118">
        <v>0</v>
      </c>
      <c r="F71" s="42">
        <f t="shared" si="23"/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118">
        <v>0</v>
      </c>
      <c r="Q71" s="167">
        <v>0</v>
      </c>
    </row>
    <row r="72" spans="1:17" s="55" customFormat="1" ht="31.5">
      <c r="A72" s="171"/>
      <c r="B72" s="60" t="s">
        <v>169</v>
      </c>
      <c r="C72" s="151" t="s">
        <v>434</v>
      </c>
      <c r="D72" s="75">
        <f>SUM(D73:D74)</f>
        <v>0</v>
      </c>
      <c r="E72" s="75">
        <f aca="true" t="shared" si="26" ref="E72:Q72">SUM(E73:E74)</f>
        <v>0</v>
      </c>
      <c r="F72" s="75">
        <f t="shared" si="26"/>
        <v>0</v>
      </c>
      <c r="G72" s="75">
        <f t="shared" si="26"/>
        <v>0</v>
      </c>
      <c r="H72" s="75">
        <f t="shared" si="26"/>
        <v>0</v>
      </c>
      <c r="I72" s="75">
        <f t="shared" si="26"/>
        <v>0</v>
      </c>
      <c r="J72" s="75">
        <f t="shared" si="26"/>
        <v>0</v>
      </c>
      <c r="K72" s="75">
        <f t="shared" si="26"/>
        <v>0</v>
      </c>
      <c r="L72" s="75">
        <f t="shared" si="26"/>
        <v>0</v>
      </c>
      <c r="M72" s="75">
        <f t="shared" si="26"/>
        <v>0</v>
      </c>
      <c r="N72" s="75">
        <f t="shared" si="26"/>
        <v>0</v>
      </c>
      <c r="O72" s="75">
        <f t="shared" si="26"/>
        <v>0</v>
      </c>
      <c r="P72" s="75">
        <f t="shared" si="26"/>
        <v>0</v>
      </c>
      <c r="Q72" s="173">
        <f t="shared" si="26"/>
        <v>0</v>
      </c>
    </row>
    <row r="73" spans="1:17" s="55" customFormat="1" ht="15.75">
      <c r="A73" s="171"/>
      <c r="B73" s="62" t="s">
        <v>170</v>
      </c>
      <c r="C73" s="63" t="s">
        <v>42</v>
      </c>
      <c r="D73" s="42">
        <f>E73+F73</f>
        <v>0</v>
      </c>
      <c r="E73" s="118">
        <v>0</v>
      </c>
      <c r="F73" s="42">
        <f t="shared" si="23"/>
        <v>0</v>
      </c>
      <c r="G73" s="118"/>
      <c r="H73" s="118"/>
      <c r="I73" s="118"/>
      <c r="J73" s="118"/>
      <c r="K73" s="118"/>
      <c r="L73" s="118"/>
      <c r="M73" s="118"/>
      <c r="N73" s="118"/>
      <c r="O73" s="118"/>
      <c r="P73" s="118">
        <v>0</v>
      </c>
      <c r="Q73" s="167">
        <v>0</v>
      </c>
    </row>
    <row r="74" spans="1:17" s="55" customFormat="1" ht="15.75">
      <c r="A74" s="171"/>
      <c r="B74" s="62" t="s">
        <v>222</v>
      </c>
      <c r="C74" s="63" t="s">
        <v>223</v>
      </c>
      <c r="D74" s="42">
        <f>E74+F74</f>
        <v>0</v>
      </c>
      <c r="E74" s="118">
        <v>0</v>
      </c>
      <c r="F74" s="42">
        <f t="shared" si="23"/>
        <v>0</v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>
        <v>0</v>
      </c>
      <c r="Q74" s="167">
        <v>0</v>
      </c>
    </row>
    <row r="75" spans="1:17" s="55" customFormat="1" ht="22.5" customHeight="1">
      <c r="A75" s="220" t="s">
        <v>195</v>
      </c>
      <c r="B75" s="221"/>
      <c r="C75" s="221"/>
      <c r="D75" s="54">
        <f>SUM(D76,D81,D86,D91,D106,D111,D116,D123,D139)</f>
        <v>52570</v>
      </c>
      <c r="E75" s="54">
        <f aca="true" t="shared" si="27" ref="E75:Q75">SUM(E76,E81,E86,E91,E106,E111,E116,E123,E139)</f>
        <v>52570</v>
      </c>
      <c r="F75" s="54">
        <f t="shared" si="27"/>
        <v>0</v>
      </c>
      <c r="G75" s="54">
        <f t="shared" si="27"/>
        <v>0</v>
      </c>
      <c r="H75" s="54">
        <f t="shared" si="27"/>
        <v>0</v>
      </c>
      <c r="I75" s="54">
        <f t="shared" si="27"/>
        <v>0</v>
      </c>
      <c r="J75" s="54">
        <f t="shared" si="27"/>
        <v>0</v>
      </c>
      <c r="K75" s="54">
        <f t="shared" si="27"/>
        <v>0</v>
      </c>
      <c r="L75" s="54">
        <f t="shared" si="27"/>
        <v>0</v>
      </c>
      <c r="M75" s="54">
        <f t="shared" si="27"/>
        <v>0</v>
      </c>
      <c r="N75" s="54">
        <f t="shared" si="27"/>
        <v>0</v>
      </c>
      <c r="O75" s="54">
        <f t="shared" si="27"/>
        <v>0</v>
      </c>
      <c r="P75" s="54">
        <f t="shared" si="27"/>
        <v>53340</v>
      </c>
      <c r="Q75" s="54">
        <f t="shared" si="27"/>
        <v>54110</v>
      </c>
    </row>
    <row r="76" spans="1:17" s="55" customFormat="1" ht="15.75">
      <c r="A76" s="220" t="s">
        <v>196</v>
      </c>
      <c r="B76" s="221"/>
      <c r="C76" s="221"/>
      <c r="D76" s="54">
        <f aca="true" t="shared" si="28" ref="D76:Q79">D77</f>
        <v>16440</v>
      </c>
      <c r="E76" s="54">
        <f t="shared" si="28"/>
        <v>16440</v>
      </c>
      <c r="F76" s="54">
        <f t="shared" si="28"/>
        <v>0</v>
      </c>
      <c r="G76" s="54">
        <f t="shared" si="28"/>
        <v>0</v>
      </c>
      <c r="H76" s="54">
        <f t="shared" si="28"/>
        <v>0</v>
      </c>
      <c r="I76" s="54">
        <f t="shared" si="28"/>
        <v>0</v>
      </c>
      <c r="J76" s="54">
        <f t="shared" si="28"/>
        <v>0</v>
      </c>
      <c r="K76" s="54">
        <f t="shared" si="28"/>
        <v>0</v>
      </c>
      <c r="L76" s="54">
        <f t="shared" si="28"/>
        <v>0</v>
      </c>
      <c r="M76" s="54">
        <f t="shared" si="28"/>
        <v>0</v>
      </c>
      <c r="N76" s="54">
        <f t="shared" si="28"/>
        <v>0</v>
      </c>
      <c r="O76" s="54">
        <f t="shared" si="28"/>
        <v>0</v>
      </c>
      <c r="P76" s="54">
        <f t="shared" si="28"/>
        <v>16680</v>
      </c>
      <c r="Q76" s="169">
        <f t="shared" si="28"/>
        <v>16920</v>
      </c>
    </row>
    <row r="77" spans="1:17" s="55" customFormat="1" ht="15.75">
      <c r="A77" s="174"/>
      <c r="B77" s="65" t="s">
        <v>69</v>
      </c>
      <c r="C77" s="46" t="s">
        <v>70</v>
      </c>
      <c r="D77" s="54">
        <f t="shared" si="28"/>
        <v>16440</v>
      </c>
      <c r="E77" s="54">
        <f t="shared" si="28"/>
        <v>16440</v>
      </c>
      <c r="F77" s="54">
        <f t="shared" si="28"/>
        <v>0</v>
      </c>
      <c r="G77" s="54">
        <f t="shared" si="28"/>
        <v>0</v>
      </c>
      <c r="H77" s="54">
        <f t="shared" si="28"/>
        <v>0</v>
      </c>
      <c r="I77" s="54">
        <f t="shared" si="28"/>
        <v>0</v>
      </c>
      <c r="J77" s="54">
        <f t="shared" si="28"/>
        <v>0</v>
      </c>
      <c r="K77" s="54">
        <f t="shared" si="28"/>
        <v>0</v>
      </c>
      <c r="L77" s="54">
        <f t="shared" si="28"/>
        <v>0</v>
      </c>
      <c r="M77" s="54">
        <f t="shared" si="28"/>
        <v>0</v>
      </c>
      <c r="N77" s="54">
        <f t="shared" si="28"/>
        <v>0</v>
      </c>
      <c r="O77" s="54">
        <f t="shared" si="28"/>
        <v>0</v>
      </c>
      <c r="P77" s="54">
        <f t="shared" si="28"/>
        <v>16680</v>
      </c>
      <c r="Q77" s="169">
        <f t="shared" si="28"/>
        <v>16920</v>
      </c>
    </row>
    <row r="78" spans="1:17" s="55" customFormat="1" ht="15.75">
      <c r="A78" s="174"/>
      <c r="B78" s="66" t="s">
        <v>80</v>
      </c>
      <c r="C78" s="46" t="s">
        <v>81</v>
      </c>
      <c r="D78" s="54">
        <f t="shared" si="28"/>
        <v>16440</v>
      </c>
      <c r="E78" s="54">
        <f t="shared" si="28"/>
        <v>16440</v>
      </c>
      <c r="F78" s="54">
        <f t="shared" si="28"/>
        <v>0</v>
      </c>
      <c r="G78" s="54">
        <f t="shared" si="28"/>
        <v>0</v>
      </c>
      <c r="H78" s="54">
        <f t="shared" si="28"/>
        <v>0</v>
      </c>
      <c r="I78" s="54">
        <f t="shared" si="28"/>
        <v>0</v>
      </c>
      <c r="J78" s="54">
        <f t="shared" si="28"/>
        <v>0</v>
      </c>
      <c r="K78" s="54">
        <f t="shared" si="28"/>
        <v>0</v>
      </c>
      <c r="L78" s="54">
        <f t="shared" si="28"/>
        <v>0</v>
      </c>
      <c r="M78" s="54">
        <f t="shared" si="28"/>
        <v>0</v>
      </c>
      <c r="N78" s="54">
        <f t="shared" si="28"/>
        <v>0</v>
      </c>
      <c r="O78" s="54">
        <f t="shared" si="28"/>
        <v>0</v>
      </c>
      <c r="P78" s="54">
        <f t="shared" si="28"/>
        <v>16680</v>
      </c>
      <c r="Q78" s="169">
        <f t="shared" si="28"/>
        <v>16920</v>
      </c>
    </row>
    <row r="79" spans="1:17" s="55" customFormat="1" ht="15.75">
      <c r="A79" s="174"/>
      <c r="B79" s="66" t="s">
        <v>134</v>
      </c>
      <c r="C79" s="46" t="s">
        <v>135</v>
      </c>
      <c r="D79" s="54">
        <f t="shared" si="28"/>
        <v>16440</v>
      </c>
      <c r="E79" s="54">
        <f t="shared" si="28"/>
        <v>16440</v>
      </c>
      <c r="F79" s="54">
        <f t="shared" si="28"/>
        <v>0</v>
      </c>
      <c r="G79" s="54">
        <f t="shared" si="28"/>
        <v>0</v>
      </c>
      <c r="H79" s="54">
        <f t="shared" si="28"/>
        <v>0</v>
      </c>
      <c r="I79" s="54">
        <f t="shared" si="28"/>
        <v>0</v>
      </c>
      <c r="J79" s="54">
        <f t="shared" si="28"/>
        <v>0</v>
      </c>
      <c r="K79" s="54">
        <f t="shared" si="28"/>
        <v>0</v>
      </c>
      <c r="L79" s="54">
        <f t="shared" si="28"/>
        <v>0</v>
      </c>
      <c r="M79" s="54">
        <f t="shared" si="28"/>
        <v>0</v>
      </c>
      <c r="N79" s="54">
        <f t="shared" si="28"/>
        <v>0</v>
      </c>
      <c r="O79" s="54">
        <f t="shared" si="28"/>
        <v>0</v>
      </c>
      <c r="P79" s="54">
        <f t="shared" si="28"/>
        <v>16680</v>
      </c>
      <c r="Q79" s="169">
        <f t="shared" si="28"/>
        <v>16920</v>
      </c>
    </row>
    <row r="80" spans="1:17" s="55" customFormat="1" ht="15.75">
      <c r="A80" s="171" t="s">
        <v>143</v>
      </c>
      <c r="B80" s="57" t="s">
        <v>388</v>
      </c>
      <c r="C80" s="58" t="s">
        <v>197</v>
      </c>
      <c r="D80" s="42">
        <f>E80+F80</f>
        <v>16440</v>
      </c>
      <c r="E80" s="118">
        <v>16440</v>
      </c>
      <c r="F80" s="42">
        <f>SUM(G80:N80)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118">
        <v>16680</v>
      </c>
      <c r="Q80" s="167">
        <v>16920</v>
      </c>
    </row>
    <row r="81" spans="1:17" s="55" customFormat="1" ht="15.75">
      <c r="A81" s="220" t="s">
        <v>198</v>
      </c>
      <c r="B81" s="221"/>
      <c r="C81" s="221"/>
      <c r="D81" s="54">
        <f aca="true" t="shared" si="29" ref="D81:Q84">D82</f>
        <v>0</v>
      </c>
      <c r="E81" s="54">
        <f t="shared" si="29"/>
        <v>0</v>
      </c>
      <c r="F81" s="54">
        <f t="shared" si="29"/>
        <v>0</v>
      </c>
      <c r="G81" s="54">
        <f t="shared" si="29"/>
        <v>0</v>
      </c>
      <c r="H81" s="54">
        <f t="shared" si="29"/>
        <v>0</v>
      </c>
      <c r="I81" s="54">
        <f t="shared" si="29"/>
        <v>0</v>
      </c>
      <c r="J81" s="54">
        <f t="shared" si="29"/>
        <v>0</v>
      </c>
      <c r="K81" s="54">
        <f t="shared" si="29"/>
        <v>0</v>
      </c>
      <c r="L81" s="54">
        <f t="shared" si="29"/>
        <v>0</v>
      </c>
      <c r="M81" s="54">
        <f t="shared" si="29"/>
        <v>0</v>
      </c>
      <c r="N81" s="54">
        <f t="shared" si="29"/>
        <v>0</v>
      </c>
      <c r="O81" s="54">
        <f t="shared" si="29"/>
        <v>0</v>
      </c>
      <c r="P81" s="54">
        <f t="shared" si="29"/>
        <v>0</v>
      </c>
      <c r="Q81" s="169">
        <f t="shared" si="29"/>
        <v>0</v>
      </c>
    </row>
    <row r="82" spans="1:17" s="55" customFormat="1" ht="15.75">
      <c r="A82" s="174"/>
      <c r="B82" s="67">
        <v>3</v>
      </c>
      <c r="C82" s="46" t="s">
        <v>70</v>
      </c>
      <c r="D82" s="54">
        <f t="shared" si="29"/>
        <v>0</v>
      </c>
      <c r="E82" s="54">
        <f t="shared" si="29"/>
        <v>0</v>
      </c>
      <c r="F82" s="54">
        <f t="shared" si="29"/>
        <v>0</v>
      </c>
      <c r="G82" s="54">
        <f t="shared" si="29"/>
        <v>0</v>
      </c>
      <c r="H82" s="54">
        <f t="shared" si="29"/>
        <v>0</v>
      </c>
      <c r="I82" s="54">
        <f t="shared" si="29"/>
        <v>0</v>
      </c>
      <c r="J82" s="54">
        <f t="shared" si="29"/>
        <v>0</v>
      </c>
      <c r="K82" s="54">
        <f t="shared" si="29"/>
        <v>0</v>
      </c>
      <c r="L82" s="54">
        <f t="shared" si="29"/>
        <v>0</v>
      </c>
      <c r="M82" s="54">
        <f t="shared" si="29"/>
        <v>0</v>
      </c>
      <c r="N82" s="54">
        <f t="shared" si="29"/>
        <v>0</v>
      </c>
      <c r="O82" s="54">
        <f t="shared" si="29"/>
        <v>0</v>
      </c>
      <c r="P82" s="54">
        <f t="shared" si="29"/>
        <v>0</v>
      </c>
      <c r="Q82" s="169">
        <f t="shared" si="29"/>
        <v>0</v>
      </c>
    </row>
    <row r="83" spans="1:17" s="55" customFormat="1" ht="15.75">
      <c r="A83" s="174"/>
      <c r="B83" s="45">
        <v>38</v>
      </c>
      <c r="C83" s="49" t="s">
        <v>176</v>
      </c>
      <c r="D83" s="54">
        <f t="shared" si="29"/>
        <v>0</v>
      </c>
      <c r="E83" s="54">
        <f t="shared" si="29"/>
        <v>0</v>
      </c>
      <c r="F83" s="54">
        <f t="shared" si="29"/>
        <v>0</v>
      </c>
      <c r="G83" s="54">
        <f t="shared" si="29"/>
        <v>0</v>
      </c>
      <c r="H83" s="54">
        <f t="shared" si="29"/>
        <v>0</v>
      </c>
      <c r="I83" s="54">
        <f t="shared" si="29"/>
        <v>0</v>
      </c>
      <c r="J83" s="54">
        <f t="shared" si="29"/>
        <v>0</v>
      </c>
      <c r="K83" s="54">
        <f t="shared" si="29"/>
        <v>0</v>
      </c>
      <c r="L83" s="54">
        <f t="shared" si="29"/>
        <v>0</v>
      </c>
      <c r="M83" s="54">
        <f t="shared" si="29"/>
        <v>0</v>
      </c>
      <c r="N83" s="54">
        <f t="shared" si="29"/>
        <v>0</v>
      </c>
      <c r="O83" s="54">
        <f t="shared" si="29"/>
        <v>0</v>
      </c>
      <c r="P83" s="54">
        <f t="shared" si="29"/>
        <v>0</v>
      </c>
      <c r="Q83" s="169">
        <f t="shared" si="29"/>
        <v>0</v>
      </c>
    </row>
    <row r="84" spans="1:17" s="55" customFormat="1" ht="15.75">
      <c r="A84" s="174"/>
      <c r="B84" s="45" t="s">
        <v>177</v>
      </c>
      <c r="C84" s="50" t="s">
        <v>180</v>
      </c>
      <c r="D84" s="54">
        <f t="shared" si="29"/>
        <v>0</v>
      </c>
      <c r="E84" s="54">
        <f t="shared" si="29"/>
        <v>0</v>
      </c>
      <c r="F84" s="54">
        <f t="shared" si="29"/>
        <v>0</v>
      </c>
      <c r="G84" s="54">
        <f t="shared" si="29"/>
        <v>0</v>
      </c>
      <c r="H84" s="54">
        <f t="shared" si="29"/>
        <v>0</v>
      </c>
      <c r="I84" s="54">
        <f t="shared" si="29"/>
        <v>0</v>
      </c>
      <c r="J84" s="54">
        <f t="shared" si="29"/>
        <v>0</v>
      </c>
      <c r="K84" s="54">
        <f t="shared" si="29"/>
        <v>0</v>
      </c>
      <c r="L84" s="54">
        <f t="shared" si="29"/>
        <v>0</v>
      </c>
      <c r="M84" s="54">
        <f t="shared" si="29"/>
        <v>0</v>
      </c>
      <c r="N84" s="54">
        <f t="shared" si="29"/>
        <v>0</v>
      </c>
      <c r="O84" s="54">
        <f t="shared" si="29"/>
        <v>0</v>
      </c>
      <c r="P84" s="54">
        <f t="shared" si="29"/>
        <v>0</v>
      </c>
      <c r="Q84" s="169">
        <f t="shared" si="29"/>
        <v>0</v>
      </c>
    </row>
    <row r="85" spans="1:17" s="55" customFormat="1" ht="15.75">
      <c r="A85" s="171" t="s">
        <v>146</v>
      </c>
      <c r="B85" s="57" t="s">
        <v>58</v>
      </c>
      <c r="C85" s="58" t="s">
        <v>9</v>
      </c>
      <c r="D85" s="42">
        <f>E85+F85</f>
        <v>0</v>
      </c>
      <c r="E85" s="118">
        <v>0</v>
      </c>
      <c r="F85" s="42">
        <f>SUM(G85:N85)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118">
        <v>0</v>
      </c>
      <c r="Q85" s="167">
        <v>0</v>
      </c>
    </row>
    <row r="86" spans="1:17" s="55" customFormat="1" ht="15.75">
      <c r="A86" s="220" t="s">
        <v>199</v>
      </c>
      <c r="B86" s="221"/>
      <c r="C86" s="221"/>
      <c r="D86" s="54">
        <f aca="true" t="shared" si="30" ref="D86:Q89">D87</f>
        <v>0</v>
      </c>
      <c r="E86" s="54">
        <f t="shared" si="30"/>
        <v>0</v>
      </c>
      <c r="F86" s="54">
        <f t="shared" si="30"/>
        <v>0</v>
      </c>
      <c r="G86" s="54">
        <f t="shared" si="30"/>
        <v>0</v>
      </c>
      <c r="H86" s="54">
        <f t="shared" si="30"/>
        <v>0</v>
      </c>
      <c r="I86" s="54">
        <f t="shared" si="30"/>
        <v>0</v>
      </c>
      <c r="J86" s="54">
        <f t="shared" si="30"/>
        <v>0</v>
      </c>
      <c r="K86" s="54">
        <f t="shared" si="30"/>
        <v>0</v>
      </c>
      <c r="L86" s="54">
        <f t="shared" si="30"/>
        <v>0</v>
      </c>
      <c r="M86" s="54">
        <f t="shared" si="30"/>
        <v>0</v>
      </c>
      <c r="N86" s="54">
        <f t="shared" si="30"/>
        <v>0</v>
      </c>
      <c r="O86" s="54">
        <f t="shared" si="30"/>
        <v>0</v>
      </c>
      <c r="P86" s="54">
        <f t="shared" si="30"/>
        <v>0</v>
      </c>
      <c r="Q86" s="169">
        <f t="shared" si="30"/>
        <v>0</v>
      </c>
    </row>
    <row r="87" spans="1:17" s="55" customFormat="1" ht="15.75">
      <c r="A87" s="174"/>
      <c r="B87" s="67" t="s">
        <v>69</v>
      </c>
      <c r="C87" s="46" t="s">
        <v>70</v>
      </c>
      <c r="D87" s="54">
        <f t="shared" si="30"/>
        <v>0</v>
      </c>
      <c r="E87" s="54">
        <f t="shared" si="30"/>
        <v>0</v>
      </c>
      <c r="F87" s="54">
        <f t="shared" si="30"/>
        <v>0</v>
      </c>
      <c r="G87" s="54">
        <f t="shared" si="30"/>
        <v>0</v>
      </c>
      <c r="H87" s="54">
        <f t="shared" si="30"/>
        <v>0</v>
      </c>
      <c r="I87" s="54">
        <f t="shared" si="30"/>
        <v>0</v>
      </c>
      <c r="J87" s="54">
        <f t="shared" si="30"/>
        <v>0</v>
      </c>
      <c r="K87" s="54">
        <f t="shared" si="30"/>
        <v>0</v>
      </c>
      <c r="L87" s="54">
        <f t="shared" si="30"/>
        <v>0</v>
      </c>
      <c r="M87" s="54">
        <f t="shared" si="30"/>
        <v>0</v>
      </c>
      <c r="N87" s="54">
        <f t="shared" si="30"/>
        <v>0</v>
      </c>
      <c r="O87" s="54">
        <f t="shared" si="30"/>
        <v>0</v>
      </c>
      <c r="P87" s="54">
        <f t="shared" si="30"/>
        <v>0</v>
      </c>
      <c r="Q87" s="169">
        <f t="shared" si="30"/>
        <v>0</v>
      </c>
    </row>
    <row r="88" spans="1:17" s="55" customFormat="1" ht="15.75">
      <c r="A88" s="174"/>
      <c r="B88" s="45" t="s">
        <v>80</v>
      </c>
      <c r="C88" s="46" t="s">
        <v>81</v>
      </c>
      <c r="D88" s="54">
        <f t="shared" si="30"/>
        <v>0</v>
      </c>
      <c r="E88" s="54">
        <f t="shared" si="30"/>
        <v>0</v>
      </c>
      <c r="F88" s="54">
        <f t="shared" si="30"/>
        <v>0</v>
      </c>
      <c r="G88" s="54">
        <f t="shared" si="30"/>
        <v>0</v>
      </c>
      <c r="H88" s="54">
        <f t="shared" si="30"/>
        <v>0</v>
      </c>
      <c r="I88" s="54">
        <f t="shared" si="30"/>
        <v>0</v>
      </c>
      <c r="J88" s="54">
        <f t="shared" si="30"/>
        <v>0</v>
      </c>
      <c r="K88" s="54">
        <f t="shared" si="30"/>
        <v>0</v>
      </c>
      <c r="L88" s="54">
        <f t="shared" si="30"/>
        <v>0</v>
      </c>
      <c r="M88" s="54">
        <f t="shared" si="30"/>
        <v>0</v>
      </c>
      <c r="N88" s="54">
        <f t="shared" si="30"/>
        <v>0</v>
      </c>
      <c r="O88" s="54">
        <f t="shared" si="30"/>
        <v>0</v>
      </c>
      <c r="P88" s="54">
        <f t="shared" si="30"/>
        <v>0</v>
      </c>
      <c r="Q88" s="169">
        <f t="shared" si="30"/>
        <v>0</v>
      </c>
    </row>
    <row r="89" spans="1:17" s="55" customFormat="1" ht="15.75">
      <c r="A89" s="174"/>
      <c r="B89" s="45" t="s">
        <v>134</v>
      </c>
      <c r="C89" s="46" t="s">
        <v>135</v>
      </c>
      <c r="D89" s="54">
        <f t="shared" si="30"/>
        <v>0</v>
      </c>
      <c r="E89" s="54">
        <f t="shared" si="30"/>
        <v>0</v>
      </c>
      <c r="F89" s="54">
        <f t="shared" si="30"/>
        <v>0</v>
      </c>
      <c r="G89" s="54">
        <f t="shared" si="30"/>
        <v>0</v>
      </c>
      <c r="H89" s="54">
        <f t="shared" si="30"/>
        <v>0</v>
      </c>
      <c r="I89" s="54">
        <f t="shared" si="30"/>
        <v>0</v>
      </c>
      <c r="J89" s="54">
        <f t="shared" si="30"/>
        <v>0</v>
      </c>
      <c r="K89" s="54">
        <f t="shared" si="30"/>
        <v>0</v>
      </c>
      <c r="L89" s="54">
        <f t="shared" si="30"/>
        <v>0</v>
      </c>
      <c r="M89" s="54">
        <f t="shared" si="30"/>
        <v>0</v>
      </c>
      <c r="N89" s="54">
        <f t="shared" si="30"/>
        <v>0</v>
      </c>
      <c r="O89" s="54">
        <f t="shared" si="30"/>
        <v>0</v>
      </c>
      <c r="P89" s="54">
        <f t="shared" si="30"/>
        <v>0</v>
      </c>
      <c r="Q89" s="169">
        <f t="shared" si="30"/>
        <v>0</v>
      </c>
    </row>
    <row r="90" spans="1:17" s="55" customFormat="1" ht="15.75">
      <c r="A90" s="171" t="s">
        <v>148</v>
      </c>
      <c r="B90" s="57" t="s">
        <v>57</v>
      </c>
      <c r="C90" s="58" t="s">
        <v>200</v>
      </c>
      <c r="D90" s="42">
        <f>E90+F90</f>
        <v>0</v>
      </c>
      <c r="E90" s="118">
        <v>0</v>
      </c>
      <c r="F90" s="42">
        <f>SUM(G90:N90)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118">
        <v>0</v>
      </c>
      <c r="Q90" s="167">
        <v>0</v>
      </c>
    </row>
    <row r="91" spans="1:17" s="55" customFormat="1" ht="15.75">
      <c r="A91" s="220" t="s">
        <v>201</v>
      </c>
      <c r="B91" s="221"/>
      <c r="C91" s="221"/>
      <c r="D91" s="54">
        <f aca="true" t="shared" si="31" ref="D91:Q91">D92</f>
        <v>0</v>
      </c>
      <c r="E91" s="54">
        <f t="shared" si="31"/>
        <v>0</v>
      </c>
      <c r="F91" s="54">
        <f t="shared" si="31"/>
        <v>0</v>
      </c>
      <c r="G91" s="54">
        <f t="shared" si="31"/>
        <v>0</v>
      </c>
      <c r="H91" s="54">
        <f t="shared" si="31"/>
        <v>0</v>
      </c>
      <c r="I91" s="54">
        <f t="shared" si="31"/>
        <v>0</v>
      </c>
      <c r="J91" s="54">
        <f t="shared" si="31"/>
        <v>0</v>
      </c>
      <c r="K91" s="54">
        <f t="shared" si="31"/>
        <v>0</v>
      </c>
      <c r="L91" s="54">
        <f t="shared" si="31"/>
        <v>0</v>
      </c>
      <c r="M91" s="54">
        <f t="shared" si="31"/>
        <v>0</v>
      </c>
      <c r="N91" s="54">
        <f t="shared" si="31"/>
        <v>0</v>
      </c>
      <c r="O91" s="54">
        <f t="shared" si="31"/>
        <v>0</v>
      </c>
      <c r="P91" s="54">
        <f t="shared" si="31"/>
        <v>0</v>
      </c>
      <c r="Q91" s="54">
        <f t="shared" si="31"/>
        <v>0</v>
      </c>
    </row>
    <row r="92" spans="1:17" s="55" customFormat="1" ht="15.75">
      <c r="A92" s="174"/>
      <c r="B92" s="67" t="s">
        <v>69</v>
      </c>
      <c r="C92" s="46" t="s">
        <v>70</v>
      </c>
      <c r="D92" s="54">
        <f>D93+D101</f>
        <v>0</v>
      </c>
      <c r="E92" s="54">
        <f aca="true" t="shared" si="32" ref="E92:Q92">E93+E101</f>
        <v>0</v>
      </c>
      <c r="F92" s="54">
        <f t="shared" si="32"/>
        <v>0</v>
      </c>
      <c r="G92" s="54">
        <f t="shared" si="32"/>
        <v>0</v>
      </c>
      <c r="H92" s="54">
        <f t="shared" si="32"/>
        <v>0</v>
      </c>
      <c r="I92" s="54">
        <f t="shared" si="32"/>
        <v>0</v>
      </c>
      <c r="J92" s="54">
        <f t="shared" si="32"/>
        <v>0</v>
      </c>
      <c r="K92" s="54">
        <f t="shared" si="32"/>
        <v>0</v>
      </c>
      <c r="L92" s="54">
        <f t="shared" si="32"/>
        <v>0</v>
      </c>
      <c r="M92" s="54">
        <f t="shared" si="32"/>
        <v>0</v>
      </c>
      <c r="N92" s="54">
        <f t="shared" si="32"/>
        <v>0</v>
      </c>
      <c r="O92" s="54">
        <f t="shared" si="32"/>
        <v>0</v>
      </c>
      <c r="P92" s="54">
        <f t="shared" si="32"/>
        <v>0</v>
      </c>
      <c r="Q92" s="54">
        <f t="shared" si="32"/>
        <v>0</v>
      </c>
    </row>
    <row r="93" spans="1:17" s="55" customFormat="1" ht="15.75">
      <c r="A93" s="174"/>
      <c r="B93" s="45" t="s">
        <v>71</v>
      </c>
      <c r="C93" s="46" t="s">
        <v>72</v>
      </c>
      <c r="D93" s="54">
        <f>D94+D96+D98</f>
        <v>0</v>
      </c>
      <c r="E93" s="54">
        <f aca="true" t="shared" si="33" ref="E93:Q93">E94+E96+E98</f>
        <v>0</v>
      </c>
      <c r="F93" s="54">
        <f t="shared" si="33"/>
        <v>0</v>
      </c>
      <c r="G93" s="54">
        <f t="shared" si="33"/>
        <v>0</v>
      </c>
      <c r="H93" s="54">
        <f t="shared" si="33"/>
        <v>0</v>
      </c>
      <c r="I93" s="54">
        <f t="shared" si="33"/>
        <v>0</v>
      </c>
      <c r="J93" s="54">
        <f t="shared" si="33"/>
        <v>0</v>
      </c>
      <c r="K93" s="54">
        <f t="shared" si="33"/>
        <v>0</v>
      </c>
      <c r="L93" s="54">
        <f t="shared" si="33"/>
        <v>0</v>
      </c>
      <c r="M93" s="54">
        <f t="shared" si="33"/>
        <v>0</v>
      </c>
      <c r="N93" s="54">
        <f t="shared" si="33"/>
        <v>0</v>
      </c>
      <c r="O93" s="54">
        <f t="shared" si="33"/>
        <v>0</v>
      </c>
      <c r="P93" s="54">
        <f t="shared" si="33"/>
        <v>0</v>
      </c>
      <c r="Q93" s="54">
        <f t="shared" si="33"/>
        <v>0</v>
      </c>
    </row>
    <row r="94" spans="1:17" s="55" customFormat="1" ht="15.75">
      <c r="A94" s="174"/>
      <c r="B94" s="45" t="s">
        <v>423</v>
      </c>
      <c r="C94" s="46" t="s">
        <v>435</v>
      </c>
      <c r="D94" s="54">
        <f aca="true" t="shared" si="34" ref="D94:Q94">D95</f>
        <v>0</v>
      </c>
      <c r="E94" s="54">
        <f t="shared" si="34"/>
        <v>0</v>
      </c>
      <c r="F94" s="54">
        <f t="shared" si="34"/>
        <v>0</v>
      </c>
      <c r="G94" s="54">
        <f t="shared" si="34"/>
        <v>0</v>
      </c>
      <c r="H94" s="54">
        <f t="shared" si="34"/>
        <v>0</v>
      </c>
      <c r="I94" s="54">
        <f t="shared" si="34"/>
        <v>0</v>
      </c>
      <c r="J94" s="54">
        <f t="shared" si="34"/>
        <v>0</v>
      </c>
      <c r="K94" s="54">
        <f t="shared" si="34"/>
        <v>0</v>
      </c>
      <c r="L94" s="54">
        <f t="shared" si="34"/>
        <v>0</v>
      </c>
      <c r="M94" s="54">
        <f t="shared" si="34"/>
        <v>0</v>
      </c>
      <c r="N94" s="54">
        <f t="shared" si="34"/>
        <v>0</v>
      </c>
      <c r="O94" s="54">
        <f t="shared" si="34"/>
        <v>0</v>
      </c>
      <c r="P94" s="54">
        <f t="shared" si="34"/>
        <v>0</v>
      </c>
      <c r="Q94" s="54">
        <f t="shared" si="34"/>
        <v>0</v>
      </c>
    </row>
    <row r="95" spans="1:17" s="55" customFormat="1" ht="15.75">
      <c r="A95" s="171" t="s">
        <v>71</v>
      </c>
      <c r="B95" s="57" t="s">
        <v>74</v>
      </c>
      <c r="C95" s="58" t="s">
        <v>18</v>
      </c>
      <c r="D95" s="42">
        <f>E95+F95</f>
        <v>0</v>
      </c>
      <c r="E95" s="118">
        <v>0</v>
      </c>
      <c r="F95" s="42">
        <f>SUM(G95:N95)</f>
        <v>0</v>
      </c>
      <c r="G95" s="118"/>
      <c r="H95" s="118"/>
      <c r="I95" s="118"/>
      <c r="J95" s="118"/>
      <c r="K95" s="118"/>
      <c r="L95" s="118"/>
      <c r="M95" s="118"/>
      <c r="N95" s="118"/>
      <c r="O95" s="118"/>
      <c r="P95" s="118">
        <v>0</v>
      </c>
      <c r="Q95" s="167">
        <v>0</v>
      </c>
    </row>
    <row r="96" spans="1:17" s="55" customFormat="1" ht="15.75">
      <c r="A96" s="174"/>
      <c r="B96" s="45" t="s">
        <v>424</v>
      </c>
      <c r="C96" s="46" t="s">
        <v>436</v>
      </c>
      <c r="D96" s="54">
        <f aca="true" t="shared" si="35" ref="D96:Q96">D97</f>
        <v>0</v>
      </c>
      <c r="E96" s="54">
        <f t="shared" si="35"/>
        <v>0</v>
      </c>
      <c r="F96" s="54">
        <f t="shared" si="35"/>
        <v>0</v>
      </c>
      <c r="G96" s="54">
        <f t="shared" si="35"/>
        <v>0</v>
      </c>
      <c r="H96" s="54">
        <f t="shared" si="35"/>
        <v>0</v>
      </c>
      <c r="I96" s="54">
        <f t="shared" si="35"/>
        <v>0</v>
      </c>
      <c r="J96" s="54">
        <f t="shared" si="35"/>
        <v>0</v>
      </c>
      <c r="K96" s="54">
        <f t="shared" si="35"/>
        <v>0</v>
      </c>
      <c r="L96" s="54">
        <f t="shared" si="35"/>
        <v>0</v>
      </c>
      <c r="M96" s="54">
        <f t="shared" si="35"/>
        <v>0</v>
      </c>
      <c r="N96" s="54">
        <f t="shared" si="35"/>
        <v>0</v>
      </c>
      <c r="O96" s="54">
        <f t="shared" si="35"/>
        <v>0</v>
      </c>
      <c r="P96" s="54">
        <f t="shared" si="35"/>
        <v>0</v>
      </c>
      <c r="Q96" s="54">
        <f t="shared" si="35"/>
        <v>0</v>
      </c>
    </row>
    <row r="97" spans="1:17" s="55" customFormat="1" ht="15.75">
      <c r="A97" s="171" t="s">
        <v>80</v>
      </c>
      <c r="B97" s="57" t="s">
        <v>76</v>
      </c>
      <c r="C97" s="44" t="s">
        <v>7</v>
      </c>
      <c r="D97" s="42">
        <f>E97+F97</f>
        <v>0</v>
      </c>
      <c r="E97" s="118">
        <v>0</v>
      </c>
      <c r="F97" s="42">
        <f>SUM(G97:N97)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118">
        <v>0</v>
      </c>
      <c r="Q97" s="167">
        <v>0</v>
      </c>
    </row>
    <row r="98" spans="1:17" s="55" customFormat="1" ht="15.75">
      <c r="A98" s="174"/>
      <c r="B98" s="45" t="s">
        <v>425</v>
      </c>
      <c r="C98" s="46" t="s">
        <v>437</v>
      </c>
      <c r="D98" s="54">
        <f>D99+D100</f>
        <v>0</v>
      </c>
      <c r="E98" s="54">
        <f aca="true" t="shared" si="36" ref="E98:Q98">E99+E100</f>
        <v>0</v>
      </c>
      <c r="F98" s="54">
        <f t="shared" si="36"/>
        <v>0</v>
      </c>
      <c r="G98" s="54">
        <f t="shared" si="36"/>
        <v>0</v>
      </c>
      <c r="H98" s="54">
        <f t="shared" si="36"/>
        <v>0</v>
      </c>
      <c r="I98" s="54">
        <f t="shared" si="36"/>
        <v>0</v>
      </c>
      <c r="J98" s="54">
        <f t="shared" si="36"/>
        <v>0</v>
      </c>
      <c r="K98" s="54">
        <f t="shared" si="36"/>
        <v>0</v>
      </c>
      <c r="L98" s="54">
        <f t="shared" si="36"/>
        <v>0</v>
      </c>
      <c r="M98" s="54">
        <f t="shared" si="36"/>
        <v>0</v>
      </c>
      <c r="N98" s="54">
        <f t="shared" si="36"/>
        <v>0</v>
      </c>
      <c r="O98" s="54">
        <f t="shared" si="36"/>
        <v>0</v>
      </c>
      <c r="P98" s="54">
        <f t="shared" si="36"/>
        <v>0</v>
      </c>
      <c r="Q98" s="54">
        <f t="shared" si="36"/>
        <v>0</v>
      </c>
    </row>
    <row r="99" spans="1:17" s="55" customFormat="1" ht="15.75">
      <c r="A99" s="171" t="s">
        <v>154</v>
      </c>
      <c r="B99" s="57" t="s">
        <v>77</v>
      </c>
      <c r="C99" s="44" t="s">
        <v>426</v>
      </c>
      <c r="D99" s="42">
        <f>E99+F99</f>
        <v>0</v>
      </c>
      <c r="E99" s="118">
        <v>0</v>
      </c>
      <c r="F99" s="42">
        <f>SUM(G99:N99)</f>
        <v>0</v>
      </c>
      <c r="G99" s="118"/>
      <c r="H99" s="118"/>
      <c r="I99" s="118"/>
      <c r="J99" s="118"/>
      <c r="K99" s="118"/>
      <c r="L99" s="118"/>
      <c r="M99" s="118"/>
      <c r="N99" s="118"/>
      <c r="O99" s="118"/>
      <c r="P99" s="118">
        <v>0</v>
      </c>
      <c r="Q99" s="167">
        <v>0</v>
      </c>
    </row>
    <row r="100" spans="1:17" s="55" customFormat="1" ht="15.75">
      <c r="A100" s="171" t="s">
        <v>149</v>
      </c>
      <c r="B100" s="57" t="s">
        <v>79</v>
      </c>
      <c r="C100" s="44" t="s">
        <v>427</v>
      </c>
      <c r="D100" s="42">
        <f>E100+F100</f>
        <v>0</v>
      </c>
      <c r="E100" s="118">
        <v>0</v>
      </c>
      <c r="F100" s="42">
        <f>SUM(G100:N100)</f>
        <v>0</v>
      </c>
      <c r="G100" s="118"/>
      <c r="H100" s="118"/>
      <c r="I100" s="118"/>
      <c r="J100" s="118"/>
      <c r="K100" s="118"/>
      <c r="L100" s="118"/>
      <c r="M100" s="118"/>
      <c r="N100" s="118"/>
      <c r="O100" s="118"/>
      <c r="P100" s="118">
        <v>0</v>
      </c>
      <c r="Q100" s="167">
        <v>0</v>
      </c>
    </row>
    <row r="101" spans="1:17" s="55" customFormat="1" ht="15.75">
      <c r="A101" s="174"/>
      <c r="B101" s="45" t="s">
        <v>80</v>
      </c>
      <c r="C101" s="46" t="s">
        <v>81</v>
      </c>
      <c r="D101" s="54">
        <f>D102+D104</f>
        <v>0</v>
      </c>
      <c r="E101" s="54">
        <f aca="true" t="shared" si="37" ref="E101:Q101">E102+E104</f>
        <v>0</v>
      </c>
      <c r="F101" s="54">
        <f t="shared" si="37"/>
        <v>0</v>
      </c>
      <c r="G101" s="54">
        <f t="shared" si="37"/>
        <v>0</v>
      </c>
      <c r="H101" s="54">
        <f t="shared" si="37"/>
        <v>0</v>
      </c>
      <c r="I101" s="54">
        <f t="shared" si="37"/>
        <v>0</v>
      </c>
      <c r="J101" s="54">
        <f t="shared" si="37"/>
        <v>0</v>
      </c>
      <c r="K101" s="54">
        <f t="shared" si="37"/>
        <v>0</v>
      </c>
      <c r="L101" s="54">
        <f t="shared" si="37"/>
        <v>0</v>
      </c>
      <c r="M101" s="54">
        <f t="shared" si="37"/>
        <v>0</v>
      </c>
      <c r="N101" s="54">
        <f t="shared" si="37"/>
        <v>0</v>
      </c>
      <c r="O101" s="54">
        <f t="shared" si="37"/>
        <v>0</v>
      </c>
      <c r="P101" s="54">
        <f t="shared" si="37"/>
        <v>0</v>
      </c>
      <c r="Q101" s="54">
        <f t="shared" si="37"/>
        <v>0</v>
      </c>
    </row>
    <row r="102" spans="1:17" s="55" customFormat="1" ht="15.75">
      <c r="A102" s="174"/>
      <c r="B102" s="45" t="s">
        <v>82</v>
      </c>
      <c r="C102" s="46" t="s">
        <v>83</v>
      </c>
      <c r="D102" s="54">
        <f aca="true" t="shared" si="38" ref="D102:Q102">D103</f>
        <v>0</v>
      </c>
      <c r="E102" s="54">
        <f t="shared" si="38"/>
        <v>0</v>
      </c>
      <c r="F102" s="54">
        <f t="shared" si="38"/>
        <v>0</v>
      </c>
      <c r="G102" s="54">
        <f t="shared" si="38"/>
        <v>0</v>
      </c>
      <c r="H102" s="54">
        <f t="shared" si="38"/>
        <v>0</v>
      </c>
      <c r="I102" s="54">
        <f t="shared" si="38"/>
        <v>0</v>
      </c>
      <c r="J102" s="54">
        <f t="shared" si="38"/>
        <v>0</v>
      </c>
      <c r="K102" s="54">
        <f t="shared" si="38"/>
        <v>0</v>
      </c>
      <c r="L102" s="54">
        <f t="shared" si="38"/>
        <v>0</v>
      </c>
      <c r="M102" s="54">
        <f t="shared" si="38"/>
        <v>0</v>
      </c>
      <c r="N102" s="54">
        <f t="shared" si="38"/>
        <v>0</v>
      </c>
      <c r="O102" s="54">
        <f t="shared" si="38"/>
        <v>0</v>
      </c>
      <c r="P102" s="54">
        <f t="shared" si="38"/>
        <v>0</v>
      </c>
      <c r="Q102" s="54">
        <f t="shared" si="38"/>
        <v>0</v>
      </c>
    </row>
    <row r="103" spans="1:17" s="55" customFormat="1" ht="15.75">
      <c r="A103" s="171" t="s">
        <v>158</v>
      </c>
      <c r="B103" s="57" t="s">
        <v>87</v>
      </c>
      <c r="C103" s="58" t="s">
        <v>19</v>
      </c>
      <c r="D103" s="42">
        <f>E103+F103</f>
        <v>0</v>
      </c>
      <c r="E103" s="118">
        <v>0</v>
      </c>
      <c r="F103" s="42">
        <f>SUM(G103:N103)</f>
        <v>0</v>
      </c>
      <c r="G103" s="118"/>
      <c r="H103" s="118"/>
      <c r="I103" s="118"/>
      <c r="J103" s="118"/>
      <c r="K103" s="118"/>
      <c r="L103" s="118"/>
      <c r="M103" s="118"/>
      <c r="N103" s="118"/>
      <c r="O103" s="118"/>
      <c r="P103" s="118">
        <v>0</v>
      </c>
      <c r="Q103" s="167">
        <v>0</v>
      </c>
    </row>
    <row r="104" spans="1:17" s="55" customFormat="1" ht="15.75">
      <c r="A104" s="174"/>
      <c r="B104" s="45" t="s">
        <v>110</v>
      </c>
      <c r="C104" s="46" t="s">
        <v>111</v>
      </c>
      <c r="D104" s="54">
        <f aca="true" t="shared" si="39" ref="D104:Q104">D105</f>
        <v>0</v>
      </c>
      <c r="E104" s="54">
        <f t="shared" si="39"/>
        <v>0</v>
      </c>
      <c r="F104" s="54">
        <f t="shared" si="39"/>
        <v>0</v>
      </c>
      <c r="G104" s="54">
        <f t="shared" si="39"/>
        <v>0</v>
      </c>
      <c r="H104" s="54">
        <f t="shared" si="39"/>
        <v>0</v>
      </c>
      <c r="I104" s="54">
        <f t="shared" si="39"/>
        <v>0</v>
      </c>
      <c r="J104" s="54">
        <f t="shared" si="39"/>
        <v>0</v>
      </c>
      <c r="K104" s="54">
        <f t="shared" si="39"/>
        <v>0</v>
      </c>
      <c r="L104" s="54">
        <f t="shared" si="39"/>
        <v>0</v>
      </c>
      <c r="M104" s="54">
        <f t="shared" si="39"/>
        <v>0</v>
      </c>
      <c r="N104" s="54">
        <f t="shared" si="39"/>
        <v>0</v>
      </c>
      <c r="O104" s="54">
        <f t="shared" si="39"/>
        <v>0</v>
      </c>
      <c r="P104" s="54">
        <f t="shared" si="39"/>
        <v>0</v>
      </c>
      <c r="Q104" s="54">
        <f t="shared" si="39"/>
        <v>0</v>
      </c>
    </row>
    <row r="105" spans="1:17" s="55" customFormat="1" ht="15.75">
      <c r="A105" s="171" t="s">
        <v>159</v>
      </c>
      <c r="B105" s="57" t="s">
        <v>126</v>
      </c>
      <c r="C105" s="58" t="s">
        <v>27</v>
      </c>
      <c r="D105" s="42">
        <f>E105+F105</f>
        <v>0</v>
      </c>
      <c r="E105" s="118">
        <v>0</v>
      </c>
      <c r="F105" s="42">
        <f>SUM(G105:N105)</f>
        <v>0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118">
        <v>0</v>
      </c>
      <c r="Q105" s="167">
        <v>0</v>
      </c>
    </row>
    <row r="106" spans="1:17" s="55" customFormat="1" ht="35.25" customHeight="1">
      <c r="A106" s="231" t="s">
        <v>202</v>
      </c>
      <c r="B106" s="232"/>
      <c r="C106" s="232"/>
      <c r="D106" s="54">
        <f aca="true" t="shared" si="40" ref="D106:Q109">D107</f>
        <v>0</v>
      </c>
      <c r="E106" s="54">
        <f t="shared" si="40"/>
        <v>0</v>
      </c>
      <c r="F106" s="54">
        <f t="shared" si="40"/>
        <v>0</v>
      </c>
      <c r="G106" s="54">
        <f t="shared" si="40"/>
        <v>0</v>
      </c>
      <c r="H106" s="54">
        <f t="shared" si="40"/>
        <v>0</v>
      </c>
      <c r="I106" s="54">
        <f t="shared" si="40"/>
        <v>0</v>
      </c>
      <c r="J106" s="54">
        <f t="shared" si="40"/>
        <v>0</v>
      </c>
      <c r="K106" s="54">
        <f t="shared" si="40"/>
        <v>0</v>
      </c>
      <c r="L106" s="54">
        <f t="shared" si="40"/>
        <v>0</v>
      </c>
      <c r="M106" s="54">
        <f t="shared" si="40"/>
        <v>0</v>
      </c>
      <c r="N106" s="54">
        <f t="shared" si="40"/>
        <v>0</v>
      </c>
      <c r="O106" s="54">
        <f t="shared" si="40"/>
        <v>0</v>
      </c>
      <c r="P106" s="54">
        <f t="shared" si="40"/>
        <v>0</v>
      </c>
      <c r="Q106" s="169">
        <f t="shared" si="40"/>
        <v>0</v>
      </c>
    </row>
    <row r="107" spans="1:17" s="55" customFormat="1" ht="15.75">
      <c r="A107" s="174"/>
      <c r="B107" s="67" t="s">
        <v>69</v>
      </c>
      <c r="C107" s="46" t="s">
        <v>70</v>
      </c>
      <c r="D107" s="54">
        <f t="shared" si="40"/>
        <v>0</v>
      </c>
      <c r="E107" s="54">
        <f t="shared" si="40"/>
        <v>0</v>
      </c>
      <c r="F107" s="54">
        <f t="shared" si="40"/>
        <v>0</v>
      </c>
      <c r="G107" s="54">
        <f t="shared" si="40"/>
        <v>0</v>
      </c>
      <c r="H107" s="54">
        <f t="shared" si="40"/>
        <v>0</v>
      </c>
      <c r="I107" s="54">
        <f t="shared" si="40"/>
        <v>0</v>
      </c>
      <c r="J107" s="54">
        <f t="shared" si="40"/>
        <v>0</v>
      </c>
      <c r="K107" s="54">
        <f t="shared" si="40"/>
        <v>0</v>
      </c>
      <c r="L107" s="54">
        <f t="shared" si="40"/>
        <v>0</v>
      </c>
      <c r="M107" s="54">
        <f t="shared" si="40"/>
        <v>0</v>
      </c>
      <c r="N107" s="54">
        <f t="shared" si="40"/>
        <v>0</v>
      </c>
      <c r="O107" s="54">
        <f t="shared" si="40"/>
        <v>0</v>
      </c>
      <c r="P107" s="54">
        <f t="shared" si="40"/>
        <v>0</v>
      </c>
      <c r="Q107" s="169">
        <f t="shared" si="40"/>
        <v>0</v>
      </c>
    </row>
    <row r="108" spans="1:17" s="55" customFormat="1" ht="31.5">
      <c r="A108" s="174"/>
      <c r="B108" s="45" t="s">
        <v>160</v>
      </c>
      <c r="C108" s="51" t="s">
        <v>174</v>
      </c>
      <c r="D108" s="54">
        <f t="shared" si="40"/>
        <v>0</v>
      </c>
      <c r="E108" s="54">
        <f t="shared" si="40"/>
        <v>0</v>
      </c>
      <c r="F108" s="54">
        <f t="shared" si="40"/>
        <v>0</v>
      </c>
      <c r="G108" s="54">
        <f t="shared" si="40"/>
        <v>0</v>
      </c>
      <c r="H108" s="54">
        <f t="shared" si="40"/>
        <v>0</v>
      </c>
      <c r="I108" s="54">
        <f t="shared" si="40"/>
        <v>0</v>
      </c>
      <c r="J108" s="54">
        <f t="shared" si="40"/>
        <v>0</v>
      </c>
      <c r="K108" s="54">
        <f t="shared" si="40"/>
        <v>0</v>
      </c>
      <c r="L108" s="54">
        <f t="shared" si="40"/>
        <v>0</v>
      </c>
      <c r="M108" s="54">
        <f t="shared" si="40"/>
        <v>0</v>
      </c>
      <c r="N108" s="54">
        <f t="shared" si="40"/>
        <v>0</v>
      </c>
      <c r="O108" s="54">
        <f t="shared" si="40"/>
        <v>0</v>
      </c>
      <c r="P108" s="54">
        <f t="shared" si="40"/>
        <v>0</v>
      </c>
      <c r="Q108" s="169">
        <f t="shared" si="40"/>
        <v>0</v>
      </c>
    </row>
    <row r="109" spans="1:17" s="55" customFormat="1" ht="31.5">
      <c r="A109" s="174"/>
      <c r="B109" s="45" t="s">
        <v>175</v>
      </c>
      <c r="C109" s="52" t="s">
        <v>178</v>
      </c>
      <c r="D109" s="54">
        <f t="shared" si="40"/>
        <v>0</v>
      </c>
      <c r="E109" s="54">
        <f t="shared" si="40"/>
        <v>0</v>
      </c>
      <c r="F109" s="54">
        <f t="shared" si="40"/>
        <v>0</v>
      </c>
      <c r="G109" s="54">
        <f t="shared" si="40"/>
        <v>0</v>
      </c>
      <c r="H109" s="54">
        <f t="shared" si="40"/>
        <v>0</v>
      </c>
      <c r="I109" s="54">
        <f t="shared" si="40"/>
        <v>0</v>
      </c>
      <c r="J109" s="54">
        <f t="shared" si="40"/>
        <v>0</v>
      </c>
      <c r="K109" s="54">
        <f t="shared" si="40"/>
        <v>0</v>
      </c>
      <c r="L109" s="54">
        <f t="shared" si="40"/>
        <v>0</v>
      </c>
      <c r="M109" s="54">
        <f t="shared" si="40"/>
        <v>0</v>
      </c>
      <c r="N109" s="54">
        <f t="shared" si="40"/>
        <v>0</v>
      </c>
      <c r="O109" s="54">
        <f t="shared" si="40"/>
        <v>0</v>
      </c>
      <c r="P109" s="54">
        <f t="shared" si="40"/>
        <v>0</v>
      </c>
      <c r="Q109" s="169">
        <f t="shared" si="40"/>
        <v>0</v>
      </c>
    </row>
    <row r="110" spans="1:17" s="55" customFormat="1" ht="15.75">
      <c r="A110" s="171" t="s">
        <v>160</v>
      </c>
      <c r="B110" s="57" t="s">
        <v>173</v>
      </c>
      <c r="C110" s="58" t="s">
        <v>211</v>
      </c>
      <c r="D110" s="42">
        <f>E110+F110</f>
        <v>0</v>
      </c>
      <c r="E110" s="118">
        <v>0</v>
      </c>
      <c r="F110" s="42">
        <f>SUM(G110:N110)</f>
        <v>0</v>
      </c>
      <c r="G110" s="118"/>
      <c r="H110" s="118"/>
      <c r="I110" s="118"/>
      <c r="J110" s="118"/>
      <c r="K110" s="118"/>
      <c r="L110" s="118"/>
      <c r="M110" s="118"/>
      <c r="N110" s="118"/>
      <c r="O110" s="118"/>
      <c r="P110" s="118">
        <v>0</v>
      </c>
      <c r="Q110" s="167">
        <v>0</v>
      </c>
    </row>
    <row r="111" spans="1:17" s="55" customFormat="1" ht="15.75">
      <c r="A111" s="220" t="s">
        <v>203</v>
      </c>
      <c r="B111" s="221"/>
      <c r="C111" s="221"/>
      <c r="D111" s="54">
        <f aca="true" t="shared" si="41" ref="D111:Q114">D112</f>
        <v>0</v>
      </c>
      <c r="E111" s="54">
        <f t="shared" si="41"/>
        <v>0</v>
      </c>
      <c r="F111" s="54">
        <f t="shared" si="41"/>
        <v>0</v>
      </c>
      <c r="G111" s="54">
        <f t="shared" si="41"/>
        <v>0</v>
      </c>
      <c r="H111" s="54">
        <f t="shared" si="41"/>
        <v>0</v>
      </c>
      <c r="I111" s="54">
        <f t="shared" si="41"/>
        <v>0</v>
      </c>
      <c r="J111" s="54">
        <f t="shared" si="41"/>
        <v>0</v>
      </c>
      <c r="K111" s="54">
        <f t="shared" si="41"/>
        <v>0</v>
      </c>
      <c r="L111" s="54">
        <f t="shared" si="41"/>
        <v>0</v>
      </c>
      <c r="M111" s="54">
        <f t="shared" si="41"/>
        <v>0</v>
      </c>
      <c r="N111" s="54">
        <f t="shared" si="41"/>
        <v>0</v>
      </c>
      <c r="O111" s="54">
        <f t="shared" si="41"/>
        <v>0</v>
      </c>
      <c r="P111" s="54">
        <f t="shared" si="41"/>
        <v>0</v>
      </c>
      <c r="Q111" s="169">
        <f t="shared" si="41"/>
        <v>0</v>
      </c>
    </row>
    <row r="112" spans="1:17" s="55" customFormat="1" ht="15.75">
      <c r="A112" s="174"/>
      <c r="B112" s="67" t="s">
        <v>69</v>
      </c>
      <c r="C112" s="46" t="s">
        <v>70</v>
      </c>
      <c r="D112" s="54">
        <f t="shared" si="41"/>
        <v>0</v>
      </c>
      <c r="E112" s="54">
        <f t="shared" si="41"/>
        <v>0</v>
      </c>
      <c r="F112" s="54">
        <f t="shared" si="41"/>
        <v>0</v>
      </c>
      <c r="G112" s="54">
        <f t="shared" si="41"/>
        <v>0</v>
      </c>
      <c r="H112" s="54">
        <f t="shared" si="41"/>
        <v>0</v>
      </c>
      <c r="I112" s="54">
        <f t="shared" si="41"/>
        <v>0</v>
      </c>
      <c r="J112" s="54">
        <f t="shared" si="41"/>
        <v>0</v>
      </c>
      <c r="K112" s="54">
        <f t="shared" si="41"/>
        <v>0</v>
      </c>
      <c r="L112" s="54">
        <f t="shared" si="41"/>
        <v>0</v>
      </c>
      <c r="M112" s="54">
        <f t="shared" si="41"/>
        <v>0</v>
      </c>
      <c r="N112" s="54">
        <f t="shared" si="41"/>
        <v>0</v>
      </c>
      <c r="O112" s="54">
        <f t="shared" si="41"/>
        <v>0</v>
      </c>
      <c r="P112" s="54">
        <f t="shared" si="41"/>
        <v>0</v>
      </c>
      <c r="Q112" s="169">
        <f t="shared" si="41"/>
        <v>0</v>
      </c>
    </row>
    <row r="113" spans="1:17" s="55" customFormat="1" ht="31.5">
      <c r="A113" s="174"/>
      <c r="B113" s="45" t="s">
        <v>160</v>
      </c>
      <c r="C113" s="51" t="s">
        <v>174</v>
      </c>
      <c r="D113" s="54">
        <f t="shared" si="41"/>
        <v>0</v>
      </c>
      <c r="E113" s="54">
        <f t="shared" si="41"/>
        <v>0</v>
      </c>
      <c r="F113" s="54">
        <f t="shared" si="41"/>
        <v>0</v>
      </c>
      <c r="G113" s="54">
        <f t="shared" si="41"/>
        <v>0</v>
      </c>
      <c r="H113" s="54">
        <f t="shared" si="41"/>
        <v>0</v>
      </c>
      <c r="I113" s="54">
        <f t="shared" si="41"/>
        <v>0</v>
      </c>
      <c r="J113" s="54">
        <f t="shared" si="41"/>
        <v>0</v>
      </c>
      <c r="K113" s="54">
        <f t="shared" si="41"/>
        <v>0</v>
      </c>
      <c r="L113" s="54">
        <f t="shared" si="41"/>
        <v>0</v>
      </c>
      <c r="M113" s="54">
        <f t="shared" si="41"/>
        <v>0</v>
      </c>
      <c r="N113" s="54">
        <f t="shared" si="41"/>
        <v>0</v>
      </c>
      <c r="O113" s="54">
        <f t="shared" si="41"/>
        <v>0</v>
      </c>
      <c r="P113" s="54">
        <f t="shared" si="41"/>
        <v>0</v>
      </c>
      <c r="Q113" s="169">
        <f t="shared" si="41"/>
        <v>0</v>
      </c>
    </row>
    <row r="114" spans="1:17" s="55" customFormat="1" ht="31.5">
      <c r="A114" s="174"/>
      <c r="B114" s="45" t="s">
        <v>175</v>
      </c>
      <c r="C114" s="52" t="s">
        <v>178</v>
      </c>
      <c r="D114" s="54">
        <f t="shared" si="41"/>
        <v>0</v>
      </c>
      <c r="E114" s="54">
        <f t="shared" si="41"/>
        <v>0</v>
      </c>
      <c r="F114" s="54">
        <f t="shared" si="41"/>
        <v>0</v>
      </c>
      <c r="G114" s="54">
        <f t="shared" si="41"/>
        <v>0</v>
      </c>
      <c r="H114" s="54">
        <f t="shared" si="41"/>
        <v>0</v>
      </c>
      <c r="I114" s="54">
        <f t="shared" si="41"/>
        <v>0</v>
      </c>
      <c r="J114" s="54">
        <f t="shared" si="41"/>
        <v>0</v>
      </c>
      <c r="K114" s="54">
        <f t="shared" si="41"/>
        <v>0</v>
      </c>
      <c r="L114" s="54">
        <f t="shared" si="41"/>
        <v>0</v>
      </c>
      <c r="M114" s="54">
        <f t="shared" si="41"/>
        <v>0</v>
      </c>
      <c r="N114" s="54">
        <f t="shared" si="41"/>
        <v>0</v>
      </c>
      <c r="O114" s="54">
        <f t="shared" si="41"/>
        <v>0</v>
      </c>
      <c r="P114" s="54">
        <f t="shared" si="41"/>
        <v>0</v>
      </c>
      <c r="Q114" s="169">
        <f t="shared" si="41"/>
        <v>0</v>
      </c>
    </row>
    <row r="115" spans="1:17" s="55" customFormat="1" ht="15.75">
      <c r="A115" s="171" t="s">
        <v>162</v>
      </c>
      <c r="B115" s="57" t="s">
        <v>173</v>
      </c>
      <c r="C115" s="58" t="s">
        <v>46</v>
      </c>
      <c r="D115" s="42">
        <f>E115+F115</f>
        <v>0</v>
      </c>
      <c r="E115" s="118">
        <v>0</v>
      </c>
      <c r="F115" s="42">
        <f>SUM(G115:N115)</f>
        <v>0</v>
      </c>
      <c r="G115" s="118"/>
      <c r="H115" s="118"/>
      <c r="I115" s="118"/>
      <c r="J115" s="118"/>
      <c r="K115" s="118"/>
      <c r="L115" s="118"/>
      <c r="M115" s="118"/>
      <c r="N115" s="118"/>
      <c r="O115" s="118"/>
      <c r="P115" s="118">
        <v>0</v>
      </c>
      <c r="Q115" s="167">
        <v>0</v>
      </c>
    </row>
    <row r="116" spans="1:17" s="24" customFormat="1" ht="32.25" customHeight="1">
      <c r="A116" s="212" t="s">
        <v>204</v>
      </c>
      <c r="B116" s="222"/>
      <c r="C116" s="222"/>
      <c r="D116" s="37">
        <f aca="true" t="shared" si="42" ref="D116:Q117">D117</f>
        <v>0</v>
      </c>
      <c r="E116" s="37">
        <f t="shared" si="42"/>
        <v>0</v>
      </c>
      <c r="F116" s="37">
        <f t="shared" si="42"/>
        <v>0</v>
      </c>
      <c r="G116" s="37">
        <f t="shared" si="42"/>
        <v>0</v>
      </c>
      <c r="H116" s="37">
        <f t="shared" si="42"/>
        <v>0</v>
      </c>
      <c r="I116" s="37">
        <f t="shared" si="42"/>
        <v>0</v>
      </c>
      <c r="J116" s="37">
        <f t="shared" si="42"/>
        <v>0</v>
      </c>
      <c r="K116" s="37">
        <f t="shared" si="42"/>
        <v>0</v>
      </c>
      <c r="L116" s="37">
        <f t="shared" si="42"/>
        <v>0</v>
      </c>
      <c r="M116" s="37">
        <f t="shared" si="42"/>
        <v>0</v>
      </c>
      <c r="N116" s="37">
        <f t="shared" si="42"/>
        <v>0</v>
      </c>
      <c r="O116" s="37">
        <f t="shared" si="42"/>
        <v>0</v>
      </c>
      <c r="P116" s="37">
        <f t="shared" si="42"/>
        <v>0</v>
      </c>
      <c r="Q116" s="37">
        <f t="shared" si="42"/>
        <v>0</v>
      </c>
    </row>
    <row r="117" spans="1:17" s="24" customFormat="1" ht="15.75">
      <c r="A117" s="164"/>
      <c r="B117" s="38" t="s">
        <v>69</v>
      </c>
      <c r="C117" s="39" t="s">
        <v>70</v>
      </c>
      <c r="D117" s="37">
        <f>D118</f>
        <v>0</v>
      </c>
      <c r="E117" s="37">
        <f t="shared" si="42"/>
        <v>0</v>
      </c>
      <c r="F117" s="37">
        <f t="shared" si="42"/>
        <v>0</v>
      </c>
      <c r="G117" s="37">
        <f t="shared" si="42"/>
        <v>0</v>
      </c>
      <c r="H117" s="37">
        <f t="shared" si="42"/>
        <v>0</v>
      </c>
      <c r="I117" s="37">
        <f t="shared" si="42"/>
        <v>0</v>
      </c>
      <c r="J117" s="37">
        <f t="shared" si="42"/>
        <v>0</v>
      </c>
      <c r="K117" s="37">
        <f t="shared" si="42"/>
        <v>0</v>
      </c>
      <c r="L117" s="37">
        <f t="shared" si="42"/>
        <v>0</v>
      </c>
      <c r="M117" s="37">
        <f t="shared" si="42"/>
        <v>0</v>
      </c>
      <c r="N117" s="37">
        <f t="shared" si="42"/>
        <v>0</v>
      </c>
      <c r="O117" s="37">
        <f t="shared" si="42"/>
        <v>0</v>
      </c>
      <c r="P117" s="37">
        <f t="shared" si="42"/>
        <v>0</v>
      </c>
      <c r="Q117" s="37">
        <f t="shared" si="42"/>
        <v>0</v>
      </c>
    </row>
    <row r="118" spans="1:17" ht="15.75">
      <c r="A118" s="165"/>
      <c r="B118" s="45" t="s">
        <v>80</v>
      </c>
      <c r="C118" s="46" t="s">
        <v>81</v>
      </c>
      <c r="D118" s="47">
        <f>D119+D121</f>
        <v>0</v>
      </c>
      <c r="E118" s="47">
        <f aca="true" t="shared" si="43" ref="E118:Q118">E119+E121</f>
        <v>0</v>
      </c>
      <c r="F118" s="47">
        <f t="shared" si="43"/>
        <v>0</v>
      </c>
      <c r="G118" s="47">
        <f t="shared" si="43"/>
        <v>0</v>
      </c>
      <c r="H118" s="47">
        <f t="shared" si="43"/>
        <v>0</v>
      </c>
      <c r="I118" s="47">
        <f t="shared" si="43"/>
        <v>0</v>
      </c>
      <c r="J118" s="47">
        <f t="shared" si="43"/>
        <v>0</v>
      </c>
      <c r="K118" s="47">
        <f t="shared" si="43"/>
        <v>0</v>
      </c>
      <c r="L118" s="47">
        <f t="shared" si="43"/>
        <v>0</v>
      </c>
      <c r="M118" s="47">
        <f t="shared" si="43"/>
        <v>0</v>
      </c>
      <c r="N118" s="47">
        <f t="shared" si="43"/>
        <v>0</v>
      </c>
      <c r="O118" s="47">
        <f t="shared" si="43"/>
        <v>0</v>
      </c>
      <c r="P118" s="47">
        <f t="shared" si="43"/>
        <v>0</v>
      </c>
      <c r="Q118" s="47">
        <f t="shared" si="43"/>
        <v>0</v>
      </c>
    </row>
    <row r="119" spans="1:17" ht="15.75">
      <c r="A119" s="165"/>
      <c r="B119" s="45" t="s">
        <v>94</v>
      </c>
      <c r="C119" s="46" t="s">
        <v>172</v>
      </c>
      <c r="D119" s="47">
        <f>SUM(D120)</f>
        <v>0</v>
      </c>
      <c r="E119" s="47">
        <f aca="true" t="shared" si="44" ref="E119:Q119">SUM(E120)</f>
        <v>0</v>
      </c>
      <c r="F119" s="47">
        <f t="shared" si="44"/>
        <v>0</v>
      </c>
      <c r="G119" s="47">
        <f t="shared" si="44"/>
        <v>0</v>
      </c>
      <c r="H119" s="47">
        <f t="shared" si="44"/>
        <v>0</v>
      </c>
      <c r="I119" s="47">
        <f t="shared" si="44"/>
        <v>0</v>
      </c>
      <c r="J119" s="47">
        <f t="shared" si="44"/>
        <v>0</v>
      </c>
      <c r="K119" s="47">
        <f t="shared" si="44"/>
        <v>0</v>
      </c>
      <c r="L119" s="47">
        <f t="shared" si="44"/>
        <v>0</v>
      </c>
      <c r="M119" s="47">
        <f t="shared" si="44"/>
        <v>0</v>
      </c>
      <c r="N119" s="47">
        <f t="shared" si="44"/>
        <v>0</v>
      </c>
      <c r="O119" s="47">
        <f t="shared" si="44"/>
        <v>0</v>
      </c>
      <c r="P119" s="47">
        <f t="shared" si="44"/>
        <v>0</v>
      </c>
      <c r="Q119" s="47">
        <f t="shared" si="44"/>
        <v>0</v>
      </c>
    </row>
    <row r="120" spans="1:17" ht="15.75">
      <c r="A120" s="165" t="s">
        <v>163</v>
      </c>
      <c r="B120" s="43" t="s">
        <v>100</v>
      </c>
      <c r="C120" s="44" t="s">
        <v>22</v>
      </c>
      <c r="D120" s="42">
        <f>E120+F120</f>
        <v>0</v>
      </c>
      <c r="E120" s="118">
        <v>0</v>
      </c>
      <c r="F120" s="42">
        <f>SUM(G120:N120)</f>
        <v>0</v>
      </c>
      <c r="G120" s="118"/>
      <c r="H120" s="118"/>
      <c r="I120" s="118"/>
      <c r="J120" s="118"/>
      <c r="K120" s="118"/>
      <c r="L120" s="118"/>
      <c r="M120" s="118"/>
      <c r="N120" s="118"/>
      <c r="O120" s="118"/>
      <c r="P120" s="118">
        <v>0</v>
      </c>
      <c r="Q120" s="167">
        <v>0</v>
      </c>
    </row>
    <row r="121" spans="1:17" ht="15.75">
      <c r="A121" s="165"/>
      <c r="B121" s="45" t="s">
        <v>110</v>
      </c>
      <c r="C121" s="46" t="s">
        <v>111</v>
      </c>
      <c r="D121" s="47">
        <f>SUM(D122)</f>
        <v>0</v>
      </c>
      <c r="E121" s="47">
        <f aca="true" t="shared" si="45" ref="E121:Q121">SUM(E122)</f>
        <v>0</v>
      </c>
      <c r="F121" s="47">
        <f t="shared" si="45"/>
        <v>0</v>
      </c>
      <c r="G121" s="47">
        <f t="shared" si="45"/>
        <v>0</v>
      </c>
      <c r="H121" s="47">
        <f t="shared" si="45"/>
        <v>0</v>
      </c>
      <c r="I121" s="47">
        <f t="shared" si="45"/>
        <v>0</v>
      </c>
      <c r="J121" s="47">
        <f t="shared" si="45"/>
        <v>0</v>
      </c>
      <c r="K121" s="47">
        <f t="shared" si="45"/>
        <v>0</v>
      </c>
      <c r="L121" s="47">
        <f t="shared" si="45"/>
        <v>0</v>
      </c>
      <c r="M121" s="47">
        <f t="shared" si="45"/>
        <v>0</v>
      </c>
      <c r="N121" s="47">
        <f t="shared" si="45"/>
        <v>0</v>
      </c>
      <c r="O121" s="47">
        <f t="shared" si="45"/>
        <v>0</v>
      </c>
      <c r="P121" s="47">
        <f t="shared" si="45"/>
        <v>0</v>
      </c>
      <c r="Q121" s="47">
        <f t="shared" si="45"/>
        <v>0</v>
      </c>
    </row>
    <row r="122" spans="1:17" ht="15.75">
      <c r="A122" s="165" t="s">
        <v>165</v>
      </c>
      <c r="B122" s="43" t="s">
        <v>119</v>
      </c>
      <c r="C122" s="44" t="s">
        <v>25</v>
      </c>
      <c r="D122" s="42">
        <f>E122+F122</f>
        <v>0</v>
      </c>
      <c r="E122" s="118">
        <v>0</v>
      </c>
      <c r="F122" s="42">
        <f>SUM(G122:N122)</f>
        <v>0</v>
      </c>
      <c r="G122" s="118"/>
      <c r="H122" s="118"/>
      <c r="I122" s="118"/>
      <c r="J122" s="118"/>
      <c r="K122" s="118"/>
      <c r="L122" s="118"/>
      <c r="M122" s="118"/>
      <c r="N122" s="118"/>
      <c r="O122" s="118"/>
      <c r="P122" s="118">
        <v>0</v>
      </c>
      <c r="Q122" s="167">
        <v>0</v>
      </c>
    </row>
    <row r="123" spans="1:17" s="55" customFormat="1" ht="33" customHeight="1">
      <c r="A123" s="212" t="s">
        <v>205</v>
      </c>
      <c r="B123" s="213"/>
      <c r="C123" s="213"/>
      <c r="D123" s="54">
        <f>D124+D130</f>
        <v>36130</v>
      </c>
      <c r="E123" s="54">
        <f aca="true" t="shared" si="46" ref="E123:Q123">E124+E130</f>
        <v>36130</v>
      </c>
      <c r="F123" s="54">
        <f t="shared" si="46"/>
        <v>0</v>
      </c>
      <c r="G123" s="54">
        <f t="shared" si="46"/>
        <v>0</v>
      </c>
      <c r="H123" s="54">
        <f t="shared" si="46"/>
        <v>0</v>
      </c>
      <c r="I123" s="54">
        <f t="shared" si="46"/>
        <v>0</v>
      </c>
      <c r="J123" s="54">
        <f t="shared" si="46"/>
        <v>0</v>
      </c>
      <c r="K123" s="54">
        <f t="shared" si="46"/>
        <v>0</v>
      </c>
      <c r="L123" s="54">
        <f t="shared" si="46"/>
        <v>0</v>
      </c>
      <c r="M123" s="54">
        <f t="shared" si="46"/>
        <v>0</v>
      </c>
      <c r="N123" s="54">
        <f t="shared" si="46"/>
        <v>0</v>
      </c>
      <c r="O123" s="54">
        <f t="shared" si="46"/>
        <v>0</v>
      </c>
      <c r="P123" s="54">
        <f t="shared" si="46"/>
        <v>36660</v>
      </c>
      <c r="Q123" s="169">
        <f t="shared" si="46"/>
        <v>37190</v>
      </c>
    </row>
    <row r="124" spans="1:17" s="55" customFormat="1" ht="15.75">
      <c r="A124" s="170"/>
      <c r="B124" s="67">
        <v>3</v>
      </c>
      <c r="C124" s="46" t="s">
        <v>70</v>
      </c>
      <c r="D124" s="54">
        <f aca="true" t="shared" si="47" ref="D124:Q124">D125</f>
        <v>0</v>
      </c>
      <c r="E124" s="54">
        <f t="shared" si="47"/>
        <v>0</v>
      </c>
      <c r="F124" s="54">
        <f t="shared" si="47"/>
        <v>0</v>
      </c>
      <c r="G124" s="54">
        <f t="shared" si="47"/>
        <v>0</v>
      </c>
      <c r="H124" s="54">
        <f t="shared" si="47"/>
        <v>0</v>
      </c>
      <c r="I124" s="54">
        <f t="shared" si="47"/>
        <v>0</v>
      </c>
      <c r="J124" s="54">
        <f t="shared" si="47"/>
        <v>0</v>
      </c>
      <c r="K124" s="54">
        <f t="shared" si="47"/>
        <v>0</v>
      </c>
      <c r="L124" s="54">
        <f t="shared" si="47"/>
        <v>0</v>
      </c>
      <c r="M124" s="54">
        <f t="shared" si="47"/>
        <v>0</v>
      </c>
      <c r="N124" s="54">
        <f t="shared" si="47"/>
        <v>0</v>
      </c>
      <c r="O124" s="54">
        <f t="shared" si="47"/>
        <v>0</v>
      </c>
      <c r="P124" s="54">
        <f t="shared" si="47"/>
        <v>0</v>
      </c>
      <c r="Q124" s="169">
        <f t="shared" si="47"/>
        <v>0</v>
      </c>
    </row>
    <row r="125" spans="1:17" s="55" customFormat="1" ht="15.75">
      <c r="A125" s="170"/>
      <c r="B125" s="45">
        <v>32</v>
      </c>
      <c r="C125" s="46" t="s">
        <v>81</v>
      </c>
      <c r="D125" s="54">
        <f aca="true" t="shared" si="48" ref="D125:Q125">D126+D128</f>
        <v>0</v>
      </c>
      <c r="E125" s="54">
        <f t="shared" si="48"/>
        <v>0</v>
      </c>
      <c r="F125" s="54">
        <f t="shared" si="48"/>
        <v>0</v>
      </c>
      <c r="G125" s="54">
        <f t="shared" si="48"/>
        <v>0</v>
      </c>
      <c r="H125" s="54">
        <f t="shared" si="48"/>
        <v>0</v>
      </c>
      <c r="I125" s="54">
        <f t="shared" si="48"/>
        <v>0</v>
      </c>
      <c r="J125" s="54">
        <f t="shared" si="48"/>
        <v>0</v>
      </c>
      <c r="K125" s="54">
        <f t="shared" si="48"/>
        <v>0</v>
      </c>
      <c r="L125" s="54">
        <f t="shared" si="48"/>
        <v>0</v>
      </c>
      <c r="M125" s="54">
        <f t="shared" si="48"/>
        <v>0</v>
      </c>
      <c r="N125" s="54">
        <f t="shared" si="48"/>
        <v>0</v>
      </c>
      <c r="O125" s="54">
        <f t="shared" si="48"/>
        <v>0</v>
      </c>
      <c r="P125" s="54">
        <f t="shared" si="48"/>
        <v>0</v>
      </c>
      <c r="Q125" s="169">
        <f t="shared" si="48"/>
        <v>0</v>
      </c>
    </row>
    <row r="126" spans="1:17" s="55" customFormat="1" ht="15.75">
      <c r="A126" s="170"/>
      <c r="B126" s="45">
        <v>323</v>
      </c>
      <c r="C126" s="46" t="s">
        <v>111</v>
      </c>
      <c r="D126" s="54">
        <f aca="true" t="shared" si="49" ref="D126:Q126">D127</f>
        <v>0</v>
      </c>
      <c r="E126" s="54">
        <f t="shared" si="49"/>
        <v>0</v>
      </c>
      <c r="F126" s="54">
        <f t="shared" si="49"/>
        <v>0</v>
      </c>
      <c r="G126" s="54">
        <f t="shared" si="49"/>
        <v>0</v>
      </c>
      <c r="H126" s="54">
        <f t="shared" si="49"/>
        <v>0</v>
      </c>
      <c r="I126" s="54">
        <f t="shared" si="49"/>
        <v>0</v>
      </c>
      <c r="J126" s="54">
        <f t="shared" si="49"/>
        <v>0</v>
      </c>
      <c r="K126" s="54">
        <f t="shared" si="49"/>
        <v>0</v>
      </c>
      <c r="L126" s="54">
        <f t="shared" si="49"/>
        <v>0</v>
      </c>
      <c r="M126" s="54">
        <f t="shared" si="49"/>
        <v>0</v>
      </c>
      <c r="N126" s="54">
        <f t="shared" si="49"/>
        <v>0</v>
      </c>
      <c r="O126" s="54">
        <f t="shared" si="49"/>
        <v>0</v>
      </c>
      <c r="P126" s="54">
        <f t="shared" si="49"/>
        <v>0</v>
      </c>
      <c r="Q126" s="169">
        <f t="shared" si="49"/>
        <v>0</v>
      </c>
    </row>
    <row r="127" spans="1:17" s="59" customFormat="1" ht="15.75">
      <c r="A127" s="175" t="s">
        <v>167</v>
      </c>
      <c r="B127" s="57" t="s">
        <v>115</v>
      </c>
      <c r="C127" s="53" t="s">
        <v>24</v>
      </c>
      <c r="D127" s="42">
        <f>E127+F127</f>
        <v>0</v>
      </c>
      <c r="E127" s="118">
        <v>0</v>
      </c>
      <c r="F127" s="42">
        <f>SUM(G127:N127)</f>
        <v>0</v>
      </c>
      <c r="G127" s="118"/>
      <c r="H127" s="118"/>
      <c r="I127" s="118"/>
      <c r="J127" s="118"/>
      <c r="K127" s="118"/>
      <c r="L127" s="118"/>
      <c r="M127" s="118"/>
      <c r="N127" s="118"/>
      <c r="O127" s="118"/>
      <c r="P127" s="118">
        <v>0</v>
      </c>
      <c r="Q127" s="167">
        <v>0</v>
      </c>
    </row>
    <row r="128" spans="1:17" s="59" customFormat="1" ht="15.75">
      <c r="A128" s="175"/>
      <c r="B128" s="60" t="s">
        <v>134</v>
      </c>
      <c r="C128" s="39" t="s">
        <v>135</v>
      </c>
      <c r="D128" s="54">
        <f aca="true" t="shared" si="50" ref="D128:Q128">D129</f>
        <v>0</v>
      </c>
      <c r="E128" s="54">
        <f t="shared" si="50"/>
        <v>0</v>
      </c>
      <c r="F128" s="54">
        <f t="shared" si="50"/>
        <v>0</v>
      </c>
      <c r="G128" s="54">
        <f t="shared" si="50"/>
        <v>0</v>
      </c>
      <c r="H128" s="54">
        <f t="shared" si="50"/>
        <v>0</v>
      </c>
      <c r="I128" s="54">
        <f t="shared" si="50"/>
        <v>0</v>
      </c>
      <c r="J128" s="54">
        <f t="shared" si="50"/>
        <v>0</v>
      </c>
      <c r="K128" s="54">
        <f t="shared" si="50"/>
        <v>0</v>
      </c>
      <c r="L128" s="54">
        <f t="shared" si="50"/>
        <v>0</v>
      </c>
      <c r="M128" s="54">
        <f t="shared" si="50"/>
        <v>0</v>
      </c>
      <c r="N128" s="54">
        <f t="shared" si="50"/>
        <v>0</v>
      </c>
      <c r="O128" s="54">
        <f t="shared" si="50"/>
        <v>0</v>
      </c>
      <c r="P128" s="54">
        <f t="shared" si="50"/>
        <v>0</v>
      </c>
      <c r="Q128" s="169">
        <f t="shared" si="50"/>
        <v>0</v>
      </c>
    </row>
    <row r="129" spans="1:17" s="59" customFormat="1" ht="15.75">
      <c r="A129" s="175" t="s">
        <v>428</v>
      </c>
      <c r="B129" s="68">
        <v>3292</v>
      </c>
      <c r="C129" s="53" t="s">
        <v>30</v>
      </c>
      <c r="D129" s="42">
        <f>E129+F129</f>
        <v>0</v>
      </c>
      <c r="E129" s="118">
        <v>0</v>
      </c>
      <c r="F129" s="42">
        <f>SUM(G129:N129)</f>
        <v>0</v>
      </c>
      <c r="G129" s="118"/>
      <c r="H129" s="118"/>
      <c r="I129" s="118"/>
      <c r="J129" s="118"/>
      <c r="K129" s="118"/>
      <c r="L129" s="118"/>
      <c r="M129" s="118"/>
      <c r="N129" s="118"/>
      <c r="O129" s="118"/>
      <c r="P129" s="118">
        <v>0</v>
      </c>
      <c r="Q129" s="167">
        <v>0</v>
      </c>
    </row>
    <row r="130" spans="1:17" s="59" customFormat="1" ht="15.75">
      <c r="A130" s="175"/>
      <c r="B130" s="56">
        <v>4</v>
      </c>
      <c r="C130" s="39" t="s">
        <v>14</v>
      </c>
      <c r="D130" s="61">
        <f aca="true" t="shared" si="51" ref="D130:Q130">D131</f>
        <v>36130</v>
      </c>
      <c r="E130" s="61">
        <f t="shared" si="51"/>
        <v>36130</v>
      </c>
      <c r="F130" s="61">
        <f t="shared" si="51"/>
        <v>0</v>
      </c>
      <c r="G130" s="61">
        <f t="shared" si="51"/>
        <v>0</v>
      </c>
      <c r="H130" s="61">
        <f t="shared" si="51"/>
        <v>0</v>
      </c>
      <c r="I130" s="61">
        <f t="shared" si="51"/>
        <v>0</v>
      </c>
      <c r="J130" s="61">
        <f t="shared" si="51"/>
        <v>0</v>
      </c>
      <c r="K130" s="61">
        <f t="shared" si="51"/>
        <v>0</v>
      </c>
      <c r="L130" s="61">
        <f t="shared" si="51"/>
        <v>0</v>
      </c>
      <c r="M130" s="61">
        <f t="shared" si="51"/>
        <v>0</v>
      </c>
      <c r="N130" s="61">
        <f t="shared" si="51"/>
        <v>0</v>
      </c>
      <c r="O130" s="61">
        <f t="shared" si="51"/>
        <v>0</v>
      </c>
      <c r="P130" s="61">
        <f t="shared" si="51"/>
        <v>36660</v>
      </c>
      <c r="Q130" s="172">
        <f t="shared" si="51"/>
        <v>37190</v>
      </c>
    </row>
    <row r="131" spans="1:17" s="59" customFormat="1" ht="31.5">
      <c r="A131" s="175"/>
      <c r="B131" s="56">
        <v>42</v>
      </c>
      <c r="C131" s="71" t="s">
        <v>181</v>
      </c>
      <c r="D131" s="61">
        <f>D132+D135+D137</f>
        <v>36130</v>
      </c>
      <c r="E131" s="61">
        <f aca="true" t="shared" si="52" ref="E131:Q131">E132+E135+E137</f>
        <v>36130</v>
      </c>
      <c r="F131" s="61">
        <f t="shared" si="52"/>
        <v>0</v>
      </c>
      <c r="G131" s="61">
        <f t="shared" si="52"/>
        <v>0</v>
      </c>
      <c r="H131" s="61">
        <f t="shared" si="52"/>
        <v>0</v>
      </c>
      <c r="I131" s="61">
        <f t="shared" si="52"/>
        <v>0</v>
      </c>
      <c r="J131" s="61">
        <f t="shared" si="52"/>
        <v>0</v>
      </c>
      <c r="K131" s="61">
        <f t="shared" si="52"/>
        <v>0</v>
      </c>
      <c r="L131" s="61">
        <f t="shared" si="52"/>
        <v>0</v>
      </c>
      <c r="M131" s="61">
        <f t="shared" si="52"/>
        <v>0</v>
      </c>
      <c r="N131" s="61">
        <f t="shared" si="52"/>
        <v>0</v>
      </c>
      <c r="O131" s="61">
        <f t="shared" si="52"/>
        <v>0</v>
      </c>
      <c r="P131" s="61">
        <f t="shared" si="52"/>
        <v>36660</v>
      </c>
      <c r="Q131" s="61">
        <f t="shared" si="52"/>
        <v>37190</v>
      </c>
    </row>
    <row r="132" spans="1:17" s="59" customFormat="1" ht="15.75">
      <c r="A132" s="175"/>
      <c r="B132" s="56">
        <v>422</v>
      </c>
      <c r="C132" s="39" t="s">
        <v>157</v>
      </c>
      <c r="D132" s="61">
        <f>SUM(D133:D134)</f>
        <v>33470</v>
      </c>
      <c r="E132" s="61">
        <f aca="true" t="shared" si="53" ref="E132:Q132">SUM(E133:E134)</f>
        <v>33470</v>
      </c>
      <c r="F132" s="61">
        <f t="shared" si="53"/>
        <v>0</v>
      </c>
      <c r="G132" s="61">
        <f t="shared" si="53"/>
        <v>0</v>
      </c>
      <c r="H132" s="61">
        <f t="shared" si="53"/>
        <v>0</v>
      </c>
      <c r="I132" s="61">
        <f t="shared" si="53"/>
        <v>0</v>
      </c>
      <c r="J132" s="61">
        <f t="shared" si="53"/>
        <v>0</v>
      </c>
      <c r="K132" s="61">
        <f t="shared" si="53"/>
        <v>0</v>
      </c>
      <c r="L132" s="61">
        <f t="shared" si="53"/>
        <v>0</v>
      </c>
      <c r="M132" s="61">
        <f t="shared" si="53"/>
        <v>0</v>
      </c>
      <c r="N132" s="61">
        <f t="shared" si="53"/>
        <v>0</v>
      </c>
      <c r="O132" s="61">
        <f t="shared" si="53"/>
        <v>0</v>
      </c>
      <c r="P132" s="61">
        <f t="shared" si="53"/>
        <v>33960</v>
      </c>
      <c r="Q132" s="61">
        <f t="shared" si="53"/>
        <v>34450</v>
      </c>
    </row>
    <row r="133" spans="1:17" s="55" customFormat="1" ht="15.75">
      <c r="A133" s="175" t="s">
        <v>409</v>
      </c>
      <c r="B133" s="68">
        <v>4221</v>
      </c>
      <c r="C133" s="53" t="s">
        <v>32</v>
      </c>
      <c r="D133" s="42">
        <f>E133+F133</f>
        <v>33470</v>
      </c>
      <c r="E133" s="118">
        <v>33470</v>
      </c>
      <c r="F133" s="42">
        <f aca="true" t="shared" si="54" ref="F133:F138">SUM(G133:N133)</f>
        <v>0</v>
      </c>
      <c r="G133" s="118"/>
      <c r="H133" s="118"/>
      <c r="I133" s="118">
        <v>0</v>
      </c>
      <c r="J133" s="118"/>
      <c r="K133" s="118"/>
      <c r="L133" s="118"/>
      <c r="M133" s="118"/>
      <c r="N133" s="118"/>
      <c r="O133" s="118"/>
      <c r="P133" s="118">
        <v>33960</v>
      </c>
      <c r="Q133" s="167">
        <v>34450</v>
      </c>
    </row>
    <row r="134" spans="1:17" s="55" customFormat="1" ht="15.75">
      <c r="A134" s="175" t="s">
        <v>429</v>
      </c>
      <c r="B134" s="68">
        <v>4227</v>
      </c>
      <c r="C134" s="53" t="s">
        <v>36</v>
      </c>
      <c r="D134" s="42">
        <f>E134+F134</f>
        <v>0</v>
      </c>
      <c r="E134" s="118">
        <v>0</v>
      </c>
      <c r="F134" s="42">
        <f t="shared" si="54"/>
        <v>0</v>
      </c>
      <c r="G134" s="118"/>
      <c r="H134" s="118"/>
      <c r="I134" s="118"/>
      <c r="J134" s="118"/>
      <c r="K134" s="118"/>
      <c r="L134" s="118"/>
      <c r="M134" s="118"/>
      <c r="N134" s="118"/>
      <c r="O134" s="118"/>
      <c r="P134" s="118">
        <v>0</v>
      </c>
      <c r="Q134" s="167">
        <v>0</v>
      </c>
    </row>
    <row r="135" spans="1:17" s="59" customFormat="1" ht="15.75">
      <c r="A135" s="175"/>
      <c r="B135" s="56">
        <v>423</v>
      </c>
      <c r="C135" s="39" t="s">
        <v>430</v>
      </c>
      <c r="D135" s="61">
        <f>SUM(D136)</f>
        <v>0</v>
      </c>
      <c r="E135" s="61">
        <f aca="true" t="shared" si="55" ref="E135:Q135">SUM(E136)</f>
        <v>0</v>
      </c>
      <c r="F135" s="61">
        <f t="shared" si="55"/>
        <v>0</v>
      </c>
      <c r="G135" s="61">
        <f t="shared" si="55"/>
        <v>0</v>
      </c>
      <c r="H135" s="61">
        <f t="shared" si="55"/>
        <v>0</v>
      </c>
      <c r="I135" s="61">
        <f t="shared" si="55"/>
        <v>0</v>
      </c>
      <c r="J135" s="61">
        <f t="shared" si="55"/>
        <v>0</v>
      </c>
      <c r="K135" s="61">
        <f t="shared" si="55"/>
        <v>0</v>
      </c>
      <c r="L135" s="61">
        <f t="shared" si="55"/>
        <v>0</v>
      </c>
      <c r="M135" s="61">
        <f t="shared" si="55"/>
        <v>0</v>
      </c>
      <c r="N135" s="61">
        <f t="shared" si="55"/>
        <v>0</v>
      </c>
      <c r="O135" s="61">
        <f t="shared" si="55"/>
        <v>0</v>
      </c>
      <c r="P135" s="61">
        <f t="shared" si="55"/>
        <v>0</v>
      </c>
      <c r="Q135" s="61">
        <f t="shared" si="55"/>
        <v>0</v>
      </c>
    </row>
    <row r="136" spans="1:17" s="55" customFormat="1" ht="15.75">
      <c r="A136" s="175" t="s">
        <v>169</v>
      </c>
      <c r="B136" s="68">
        <v>4231</v>
      </c>
      <c r="C136" s="53" t="s">
        <v>53</v>
      </c>
      <c r="D136" s="42">
        <f>E136+F136</f>
        <v>0</v>
      </c>
      <c r="E136" s="118">
        <v>0</v>
      </c>
      <c r="F136" s="42">
        <f t="shared" si="54"/>
        <v>0</v>
      </c>
      <c r="G136" s="118"/>
      <c r="H136" s="118"/>
      <c r="I136" s="118"/>
      <c r="J136" s="118"/>
      <c r="K136" s="118"/>
      <c r="L136" s="118"/>
      <c r="M136" s="118"/>
      <c r="N136" s="118"/>
      <c r="O136" s="118"/>
      <c r="P136" s="118">
        <v>0</v>
      </c>
      <c r="Q136" s="167">
        <v>0</v>
      </c>
    </row>
    <row r="137" spans="1:17" s="59" customFormat="1" ht="31.5">
      <c r="A137" s="171"/>
      <c r="B137" s="64" t="s">
        <v>166</v>
      </c>
      <c r="C137" s="69" t="s">
        <v>438</v>
      </c>
      <c r="D137" s="61">
        <f>SUM(D138)</f>
        <v>2660</v>
      </c>
      <c r="E137" s="61">
        <f aca="true" t="shared" si="56" ref="E137:Q137">SUM(E138)</f>
        <v>2660</v>
      </c>
      <c r="F137" s="61">
        <f t="shared" si="56"/>
        <v>0</v>
      </c>
      <c r="G137" s="61">
        <f t="shared" si="56"/>
        <v>0</v>
      </c>
      <c r="H137" s="61">
        <f t="shared" si="56"/>
        <v>0</v>
      </c>
      <c r="I137" s="61">
        <f t="shared" si="56"/>
        <v>0</v>
      </c>
      <c r="J137" s="61">
        <f t="shared" si="56"/>
        <v>0</v>
      </c>
      <c r="K137" s="61">
        <f t="shared" si="56"/>
        <v>0</v>
      </c>
      <c r="L137" s="61">
        <f t="shared" si="56"/>
        <v>0</v>
      </c>
      <c r="M137" s="61">
        <f t="shared" si="56"/>
        <v>0</v>
      </c>
      <c r="N137" s="61">
        <f t="shared" si="56"/>
        <v>0</v>
      </c>
      <c r="O137" s="61">
        <f t="shared" si="56"/>
        <v>0</v>
      </c>
      <c r="P137" s="61">
        <f t="shared" si="56"/>
        <v>2700</v>
      </c>
      <c r="Q137" s="61">
        <f t="shared" si="56"/>
        <v>2740</v>
      </c>
    </row>
    <row r="138" spans="1:17" s="55" customFormat="1" ht="15.75">
      <c r="A138" s="175" t="s">
        <v>431</v>
      </c>
      <c r="B138" s="62" t="s">
        <v>54</v>
      </c>
      <c r="C138" s="63" t="s">
        <v>55</v>
      </c>
      <c r="D138" s="42">
        <f>E138+F138</f>
        <v>2660</v>
      </c>
      <c r="E138" s="118">
        <v>2660</v>
      </c>
      <c r="F138" s="42">
        <f t="shared" si="54"/>
        <v>0</v>
      </c>
      <c r="G138" s="118"/>
      <c r="H138" s="118"/>
      <c r="I138" s="118"/>
      <c r="J138" s="118"/>
      <c r="K138" s="118"/>
      <c r="L138" s="118"/>
      <c r="M138" s="118"/>
      <c r="N138" s="118"/>
      <c r="O138" s="118"/>
      <c r="P138" s="118">
        <v>2700</v>
      </c>
      <c r="Q138" s="167">
        <v>2740</v>
      </c>
    </row>
    <row r="139" spans="1:17" s="55" customFormat="1" ht="32.25" customHeight="1">
      <c r="A139" s="212" t="s">
        <v>206</v>
      </c>
      <c r="B139" s="236"/>
      <c r="C139" s="236"/>
      <c r="D139" s="54">
        <f aca="true" t="shared" si="57" ref="D139:Q142">D140</f>
        <v>0</v>
      </c>
      <c r="E139" s="54">
        <f t="shared" si="57"/>
        <v>0</v>
      </c>
      <c r="F139" s="54">
        <f t="shared" si="57"/>
        <v>0</v>
      </c>
      <c r="G139" s="54">
        <f t="shared" si="57"/>
        <v>0</v>
      </c>
      <c r="H139" s="54">
        <f t="shared" si="57"/>
        <v>0</v>
      </c>
      <c r="I139" s="54">
        <f t="shared" si="57"/>
        <v>0</v>
      </c>
      <c r="J139" s="54">
        <f t="shared" si="57"/>
        <v>0</v>
      </c>
      <c r="K139" s="54">
        <f t="shared" si="57"/>
        <v>0</v>
      </c>
      <c r="L139" s="54">
        <f t="shared" si="57"/>
        <v>0</v>
      </c>
      <c r="M139" s="54">
        <f t="shared" si="57"/>
        <v>0</v>
      </c>
      <c r="N139" s="54">
        <f t="shared" si="57"/>
        <v>0</v>
      </c>
      <c r="O139" s="54">
        <f t="shared" si="57"/>
        <v>0</v>
      </c>
      <c r="P139" s="54">
        <f t="shared" si="57"/>
        <v>0</v>
      </c>
      <c r="Q139" s="169">
        <f t="shared" si="57"/>
        <v>0</v>
      </c>
    </row>
    <row r="140" spans="1:17" s="55" customFormat="1" ht="15.75">
      <c r="A140" s="162"/>
      <c r="B140" s="70">
        <v>3</v>
      </c>
      <c r="C140" s="39" t="s">
        <v>70</v>
      </c>
      <c r="D140" s="54">
        <f t="shared" si="57"/>
        <v>0</v>
      </c>
      <c r="E140" s="54">
        <f t="shared" si="57"/>
        <v>0</v>
      </c>
      <c r="F140" s="54">
        <f t="shared" si="57"/>
        <v>0</v>
      </c>
      <c r="G140" s="54">
        <f t="shared" si="57"/>
        <v>0</v>
      </c>
      <c r="H140" s="54">
        <f t="shared" si="57"/>
        <v>0</v>
      </c>
      <c r="I140" s="54">
        <f t="shared" si="57"/>
        <v>0</v>
      </c>
      <c r="J140" s="54">
        <f t="shared" si="57"/>
        <v>0</v>
      </c>
      <c r="K140" s="54">
        <f t="shared" si="57"/>
        <v>0</v>
      </c>
      <c r="L140" s="54">
        <f t="shared" si="57"/>
        <v>0</v>
      </c>
      <c r="M140" s="54">
        <f t="shared" si="57"/>
        <v>0</v>
      </c>
      <c r="N140" s="54">
        <f t="shared" si="57"/>
        <v>0</v>
      </c>
      <c r="O140" s="54">
        <f t="shared" si="57"/>
        <v>0</v>
      </c>
      <c r="P140" s="54">
        <f t="shared" si="57"/>
        <v>0</v>
      </c>
      <c r="Q140" s="169">
        <f t="shared" si="57"/>
        <v>0</v>
      </c>
    </row>
    <row r="141" spans="1:17" s="55" customFormat="1" ht="15.75">
      <c r="A141" s="162"/>
      <c r="B141" s="70">
        <v>32</v>
      </c>
      <c r="C141" s="39" t="s">
        <v>81</v>
      </c>
      <c r="D141" s="54">
        <f t="shared" si="57"/>
        <v>0</v>
      </c>
      <c r="E141" s="54">
        <f t="shared" si="57"/>
        <v>0</v>
      </c>
      <c r="F141" s="54">
        <f t="shared" si="57"/>
        <v>0</v>
      </c>
      <c r="G141" s="54">
        <f t="shared" si="57"/>
        <v>0</v>
      </c>
      <c r="H141" s="54">
        <f t="shared" si="57"/>
        <v>0</v>
      </c>
      <c r="I141" s="54">
        <f t="shared" si="57"/>
        <v>0</v>
      </c>
      <c r="J141" s="54">
        <f t="shared" si="57"/>
        <v>0</v>
      </c>
      <c r="K141" s="54">
        <f t="shared" si="57"/>
        <v>0</v>
      </c>
      <c r="L141" s="54">
        <f t="shared" si="57"/>
        <v>0</v>
      </c>
      <c r="M141" s="54">
        <f t="shared" si="57"/>
        <v>0</v>
      </c>
      <c r="N141" s="54">
        <f t="shared" si="57"/>
        <v>0</v>
      </c>
      <c r="O141" s="54">
        <f t="shared" si="57"/>
        <v>0</v>
      </c>
      <c r="P141" s="54">
        <f t="shared" si="57"/>
        <v>0</v>
      </c>
      <c r="Q141" s="169">
        <f t="shared" si="57"/>
        <v>0</v>
      </c>
    </row>
    <row r="142" spans="1:17" s="55" customFormat="1" ht="15.75">
      <c r="A142" s="162"/>
      <c r="B142" s="70">
        <v>329</v>
      </c>
      <c r="C142" s="46" t="s">
        <v>135</v>
      </c>
      <c r="D142" s="54">
        <f t="shared" si="57"/>
        <v>0</v>
      </c>
      <c r="E142" s="54">
        <f t="shared" si="57"/>
        <v>0</v>
      </c>
      <c r="F142" s="54">
        <f t="shared" si="57"/>
        <v>0</v>
      </c>
      <c r="G142" s="54">
        <f t="shared" si="57"/>
        <v>0</v>
      </c>
      <c r="H142" s="54">
        <f t="shared" si="57"/>
        <v>0</v>
      </c>
      <c r="I142" s="54">
        <f t="shared" si="57"/>
        <v>0</v>
      </c>
      <c r="J142" s="54">
        <f t="shared" si="57"/>
        <v>0</v>
      </c>
      <c r="K142" s="54">
        <f t="shared" si="57"/>
        <v>0</v>
      </c>
      <c r="L142" s="54">
        <f t="shared" si="57"/>
        <v>0</v>
      </c>
      <c r="M142" s="54">
        <f t="shared" si="57"/>
        <v>0</v>
      </c>
      <c r="N142" s="54">
        <f t="shared" si="57"/>
        <v>0</v>
      </c>
      <c r="O142" s="54">
        <f t="shared" si="57"/>
        <v>0</v>
      </c>
      <c r="P142" s="54">
        <f t="shared" si="57"/>
        <v>0</v>
      </c>
      <c r="Q142" s="169">
        <f t="shared" si="57"/>
        <v>0</v>
      </c>
    </row>
    <row r="143" spans="1:17" s="55" customFormat="1" ht="16.5" thickBot="1">
      <c r="A143" s="176" t="s">
        <v>432</v>
      </c>
      <c r="B143" s="152" t="s">
        <v>57</v>
      </c>
      <c r="C143" s="153" t="s">
        <v>8</v>
      </c>
      <c r="D143" s="154">
        <f>E143+F143</f>
        <v>0</v>
      </c>
      <c r="E143" s="155">
        <v>0</v>
      </c>
      <c r="F143" s="154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>
        <v>0</v>
      </c>
      <c r="Q143" s="177">
        <v>0</v>
      </c>
    </row>
    <row r="144" spans="1:17" s="55" customFormat="1" ht="24.75" customHeight="1" thickBot="1" thickTop="1">
      <c r="A144" s="178" t="s">
        <v>209</v>
      </c>
      <c r="B144" s="156"/>
      <c r="C144" s="157"/>
      <c r="D144" s="158">
        <f>SUM(D75,D13)</f>
        <v>671940</v>
      </c>
      <c r="E144" s="158">
        <f aca="true" t="shared" si="58" ref="E144:Q144">SUM(E75,E13)</f>
        <v>324450</v>
      </c>
      <c r="F144" s="158">
        <f t="shared" si="58"/>
        <v>347490</v>
      </c>
      <c r="G144" s="158">
        <f t="shared" si="58"/>
        <v>0</v>
      </c>
      <c r="H144" s="158">
        <f t="shared" si="58"/>
        <v>0</v>
      </c>
      <c r="I144" s="158">
        <f t="shared" si="58"/>
        <v>347490</v>
      </c>
      <c r="J144" s="158">
        <f t="shared" si="58"/>
        <v>0</v>
      </c>
      <c r="K144" s="158">
        <f t="shared" si="58"/>
        <v>0</v>
      </c>
      <c r="L144" s="158">
        <f t="shared" si="58"/>
        <v>0</v>
      </c>
      <c r="M144" s="158">
        <f t="shared" si="58"/>
        <v>0</v>
      </c>
      <c r="N144" s="158">
        <f t="shared" si="58"/>
        <v>0</v>
      </c>
      <c r="O144" s="158">
        <f t="shared" si="58"/>
        <v>0</v>
      </c>
      <c r="P144" s="158">
        <f t="shared" si="58"/>
        <v>681750</v>
      </c>
      <c r="Q144" s="179">
        <f t="shared" si="58"/>
        <v>691570</v>
      </c>
    </row>
    <row r="145" spans="1:44" s="24" customFormat="1" ht="41.25" customHeight="1" thickTop="1">
      <c r="A145" s="115"/>
      <c r="B145" s="116"/>
      <c r="C145" s="116"/>
      <c r="D145" s="122"/>
      <c r="E145" s="116"/>
      <c r="F145" s="122"/>
      <c r="G145" s="116"/>
      <c r="H145" s="116"/>
      <c r="I145" s="116"/>
      <c r="J145" s="116"/>
      <c r="K145" s="116"/>
      <c r="L145" s="116"/>
      <c r="M145" s="116"/>
      <c r="N145" s="116"/>
      <c r="O145" s="117"/>
      <c r="P145" s="116"/>
      <c r="Q145" s="116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</row>
    <row r="146" spans="1:44" s="24" customFormat="1" ht="15.75">
      <c r="A146" s="123" t="s">
        <v>443</v>
      </c>
      <c r="B146" s="116"/>
      <c r="C146" s="116"/>
      <c r="D146" s="116"/>
      <c r="E146" s="127"/>
      <c r="F146" s="122"/>
      <c r="G146" s="116"/>
      <c r="H146" s="116"/>
      <c r="I146" s="124" t="s">
        <v>210</v>
      </c>
      <c r="J146" s="116"/>
      <c r="K146" s="116"/>
      <c r="L146" s="116"/>
      <c r="M146" s="116"/>
      <c r="N146" s="116"/>
      <c r="O146" s="117"/>
      <c r="P146" s="116"/>
      <c r="Q146" s="116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</row>
    <row r="147" spans="1:44" s="24" customFormat="1" ht="15.75">
      <c r="A147" s="115"/>
      <c r="B147" s="116"/>
      <c r="C147" s="116"/>
      <c r="D147" s="116"/>
      <c r="E147" s="127"/>
      <c r="F147" s="116"/>
      <c r="G147" s="116"/>
      <c r="H147" s="116"/>
      <c r="I147" s="116"/>
      <c r="J147" s="116"/>
      <c r="K147" s="116"/>
      <c r="L147" s="116"/>
      <c r="M147" s="116"/>
      <c r="N147" s="116"/>
      <c r="O147" s="235" t="s">
        <v>212</v>
      </c>
      <c r="P147" s="235"/>
      <c r="Q147" s="235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</row>
    <row r="148" spans="1:44" s="24" customFormat="1" ht="15.75">
      <c r="A148" s="115"/>
      <c r="B148" s="116"/>
      <c r="C148" s="116"/>
      <c r="D148" s="116"/>
      <c r="E148" s="127"/>
      <c r="F148" s="116"/>
      <c r="G148" s="116"/>
      <c r="H148" s="116"/>
      <c r="I148" s="124"/>
      <c r="J148" s="116"/>
      <c r="K148" s="116"/>
      <c r="L148" s="116"/>
      <c r="M148" s="116"/>
      <c r="N148" s="116"/>
      <c r="O148" s="117"/>
      <c r="P148" s="116"/>
      <c r="Q148" s="116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</row>
    <row r="149" spans="1:44" s="24" customFormat="1" ht="15.75">
      <c r="A149" s="115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7"/>
      <c r="P149" s="116"/>
      <c r="Q149" s="116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</row>
    <row r="150" spans="1:44" s="24" customFormat="1" ht="15.75">
      <c r="A150" s="115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25"/>
      <c r="P150" s="126"/>
      <c r="Q150" s="126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</row>
    <row r="151" spans="1:44" s="24" customFormat="1" ht="15.75">
      <c r="A151" s="115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7"/>
      <c r="P151" s="116"/>
      <c r="Q151" s="116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</row>
    <row r="152" spans="1:44" s="24" customFormat="1" ht="15.75">
      <c r="A152" s="115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7"/>
      <c r="P152" s="116"/>
      <c r="Q152" s="116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</row>
    <row r="153" spans="1:44" s="24" customFormat="1" ht="15.75">
      <c r="A153" s="115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7"/>
      <c r="P153" s="116"/>
      <c r="Q153" s="116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</row>
    <row r="154" spans="1:44" s="24" customFormat="1" ht="15.75">
      <c r="A154" s="115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7"/>
      <c r="P154" s="116"/>
      <c r="Q154" s="116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</row>
    <row r="155" spans="1:44" s="24" customFormat="1" ht="15.75">
      <c r="A155" s="115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7"/>
      <c r="P155" s="116"/>
      <c r="Q155" s="116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</row>
    <row r="156" spans="1:44" s="24" customFormat="1" ht="15.75">
      <c r="A156" s="115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7"/>
      <c r="P156" s="116"/>
      <c r="Q156" s="116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</row>
    <row r="157" spans="1:44" s="24" customFormat="1" ht="15.75">
      <c r="A157" s="115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7"/>
      <c r="P157" s="116"/>
      <c r="Q157" s="116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</row>
    <row r="158" spans="1:44" s="24" customFormat="1" ht="15.75">
      <c r="A158" s="115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7"/>
      <c r="P158" s="116"/>
      <c r="Q158" s="116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</row>
    <row r="159" spans="1:44" s="24" customFormat="1" ht="15.75">
      <c r="A159" s="115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7"/>
      <c r="P159" s="116"/>
      <c r="Q159" s="116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</row>
    <row r="160" spans="1:44" s="24" customFormat="1" ht="15.75">
      <c r="A160" s="115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7"/>
      <c r="P160" s="116"/>
      <c r="Q160" s="116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</row>
    <row r="161" spans="1:44" s="24" customFormat="1" ht="15.75">
      <c r="A161" s="115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7"/>
      <c r="P161" s="116"/>
      <c r="Q161" s="116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</row>
    <row r="162" spans="1:44" s="24" customFormat="1" ht="15.75">
      <c r="A162" s="115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7"/>
      <c r="P162" s="116"/>
      <c r="Q162" s="116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</row>
    <row r="163" spans="1:44" s="24" customFormat="1" ht="15.75">
      <c r="A163" s="115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7"/>
      <c r="P163" s="116"/>
      <c r="Q163" s="116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</row>
    <row r="164" spans="1:44" s="24" customFormat="1" ht="15.75">
      <c r="A164" s="115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7"/>
      <c r="P164" s="116"/>
      <c r="Q164" s="116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</row>
    <row r="165" spans="1:44" s="24" customFormat="1" ht="15.75">
      <c r="A165" s="115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7"/>
      <c r="P165" s="116"/>
      <c r="Q165" s="116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</row>
    <row r="166" spans="1:44" s="24" customFormat="1" ht="15.75">
      <c r="A166" s="115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7"/>
      <c r="P166" s="116"/>
      <c r="Q166" s="116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</row>
    <row r="167" spans="1:44" s="24" customFormat="1" ht="15.75">
      <c r="A167" s="115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7"/>
      <c r="P167" s="116"/>
      <c r="Q167" s="116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</row>
    <row r="168" spans="1:44" s="24" customFormat="1" ht="15.75">
      <c r="A168" s="115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7"/>
      <c r="P168" s="116"/>
      <c r="Q168" s="116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</row>
    <row r="169" spans="1:44" s="24" customFormat="1" ht="15.75">
      <c r="A169" s="115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7"/>
      <c r="P169" s="116"/>
      <c r="Q169" s="116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</row>
    <row r="170" spans="1:44" s="24" customFormat="1" ht="15.75">
      <c r="A170" s="115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7"/>
      <c r="P170" s="116"/>
      <c r="Q170" s="116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</row>
    <row r="171" spans="1:44" s="24" customFormat="1" ht="15.75">
      <c r="A171" s="115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7"/>
      <c r="P171" s="116"/>
      <c r="Q171" s="116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</row>
    <row r="172" spans="1:44" s="24" customFormat="1" ht="15.75">
      <c r="A172" s="115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7"/>
      <c r="P172" s="116"/>
      <c r="Q172" s="116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</row>
    <row r="173" spans="1:44" s="24" customFormat="1" ht="15.75">
      <c r="A173" s="115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7"/>
      <c r="P173" s="116"/>
      <c r="Q173" s="116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</row>
    <row r="174" spans="1:44" s="24" customFormat="1" ht="15.75">
      <c r="A174" s="115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7"/>
      <c r="P174" s="116"/>
      <c r="Q174" s="116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</row>
    <row r="175" spans="1:44" s="24" customFormat="1" ht="15.75">
      <c r="A175" s="115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7"/>
      <c r="P175" s="116"/>
      <c r="Q175" s="116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</row>
    <row r="176" spans="1:44" s="24" customFormat="1" ht="15.75">
      <c r="A176" s="115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7"/>
      <c r="P176" s="116"/>
      <c r="Q176" s="116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</row>
    <row r="177" spans="1:44" s="24" customFormat="1" ht="15.75">
      <c r="A177" s="115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7"/>
      <c r="P177" s="116"/>
      <c r="Q177" s="116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</row>
    <row r="178" spans="1:44" s="24" customFormat="1" ht="15.75">
      <c r="A178" s="115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7"/>
      <c r="P178" s="116"/>
      <c r="Q178" s="116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</row>
    <row r="179" spans="1:44" s="24" customFormat="1" ht="15.75">
      <c r="A179" s="115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7"/>
      <c r="P179" s="116"/>
      <c r="Q179" s="116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</row>
    <row r="180" spans="1:44" s="24" customFormat="1" ht="15.75">
      <c r="A180" s="115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7"/>
      <c r="P180" s="116"/>
      <c r="Q180" s="116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</row>
    <row r="181" spans="1:44" s="24" customFormat="1" ht="15.75">
      <c r="A181" s="115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7"/>
      <c r="P181" s="116"/>
      <c r="Q181" s="116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</row>
    <row r="182" spans="1:44" s="24" customFormat="1" ht="15.75">
      <c r="A182" s="115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7"/>
      <c r="P182" s="116"/>
      <c r="Q182" s="116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</row>
    <row r="183" spans="1:44" s="24" customFormat="1" ht="15.75">
      <c r="A183" s="115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7"/>
      <c r="P183" s="116"/>
      <c r="Q183" s="116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</row>
    <row r="184" spans="1:44" s="24" customFormat="1" ht="15.75">
      <c r="A184" s="115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7"/>
      <c r="P184" s="116"/>
      <c r="Q184" s="116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</row>
    <row r="185" spans="1:44" s="24" customFormat="1" ht="15.75">
      <c r="A185" s="115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7"/>
      <c r="P185" s="116"/>
      <c r="Q185" s="116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</row>
    <row r="186" spans="1:44" s="24" customFormat="1" ht="15.75">
      <c r="A186" s="115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7"/>
      <c r="P186" s="116"/>
      <c r="Q186" s="116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</row>
    <row r="187" spans="1:44" s="24" customFormat="1" ht="15.75">
      <c r="A187" s="115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7"/>
      <c r="P187" s="116"/>
      <c r="Q187" s="116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</row>
    <row r="188" spans="1:44" s="24" customFormat="1" ht="15.75">
      <c r="A188" s="115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7"/>
      <c r="P188" s="116"/>
      <c r="Q188" s="116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</row>
    <row r="189" spans="1:44" s="24" customFormat="1" ht="15.75">
      <c r="A189" s="115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7"/>
      <c r="P189" s="116"/>
      <c r="Q189" s="116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</row>
    <row r="190" spans="1:44" s="24" customFormat="1" ht="15.75">
      <c r="A190" s="115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7"/>
      <c r="P190" s="116"/>
      <c r="Q190" s="116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</row>
    <row r="191" spans="1:44" s="24" customFormat="1" ht="15.75">
      <c r="A191" s="115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7"/>
      <c r="P191" s="116"/>
      <c r="Q191" s="116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</row>
    <row r="192" spans="1:44" s="24" customFormat="1" ht="15.75">
      <c r="A192" s="115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7"/>
      <c r="P192" s="116"/>
      <c r="Q192" s="116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</row>
    <row r="193" spans="1:44" s="24" customFormat="1" ht="15.75">
      <c r="A193" s="115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7"/>
      <c r="P193" s="116"/>
      <c r="Q193" s="116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</row>
    <row r="194" spans="1:44" s="24" customFormat="1" ht="15.75">
      <c r="A194" s="115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7"/>
      <c r="P194" s="116"/>
      <c r="Q194" s="116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</row>
    <row r="195" spans="1:44" s="24" customFormat="1" ht="15.75">
      <c r="A195" s="115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7"/>
      <c r="P195" s="116"/>
      <c r="Q195" s="116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</row>
    <row r="196" spans="1:44" s="24" customFormat="1" ht="15.75">
      <c r="A196" s="115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7"/>
      <c r="P196" s="116"/>
      <c r="Q196" s="116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</row>
    <row r="197" spans="1:44" s="24" customFormat="1" ht="15.75">
      <c r="A197" s="115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7"/>
      <c r="P197" s="116"/>
      <c r="Q197" s="116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</row>
    <row r="198" spans="1:44" s="24" customFormat="1" ht="15.75">
      <c r="A198" s="115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7"/>
      <c r="P198" s="116"/>
      <c r="Q198" s="116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</row>
    <row r="199" spans="1:44" s="24" customFormat="1" ht="15.75">
      <c r="A199" s="115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7"/>
      <c r="P199" s="116"/>
      <c r="Q199" s="116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</row>
    <row r="200" spans="1:44" s="24" customFormat="1" ht="15.75">
      <c r="A200" s="115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7"/>
      <c r="P200" s="116"/>
      <c r="Q200" s="116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</row>
    <row r="201" spans="1:44" s="24" customFormat="1" ht="15.75">
      <c r="A201" s="115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7"/>
      <c r="P201" s="116"/>
      <c r="Q201" s="116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</row>
    <row r="202" spans="1:44" s="24" customFormat="1" ht="15.75">
      <c r="A202" s="115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7"/>
      <c r="P202" s="116"/>
      <c r="Q202" s="116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</row>
    <row r="203" spans="1:44" s="24" customFormat="1" ht="15.75">
      <c r="A203" s="115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7"/>
      <c r="P203" s="116"/>
      <c r="Q203" s="116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</row>
    <row r="204" spans="1:44" s="24" customFormat="1" ht="15.75">
      <c r="A204" s="115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7"/>
      <c r="P204" s="116"/>
      <c r="Q204" s="116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</row>
    <row r="205" spans="1:44" s="24" customFormat="1" ht="15.75">
      <c r="A205" s="115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7"/>
      <c r="P205" s="116"/>
      <c r="Q205" s="116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</row>
    <row r="206" spans="1:44" s="24" customFormat="1" ht="15.75">
      <c r="A206" s="115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7"/>
      <c r="P206" s="116"/>
      <c r="Q206" s="116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</row>
    <row r="207" spans="1:44" s="24" customFormat="1" ht="15.75">
      <c r="A207" s="115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7"/>
      <c r="P207" s="116"/>
      <c r="Q207" s="116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</row>
    <row r="208" spans="1:44" s="24" customFormat="1" ht="15.75">
      <c r="A208" s="115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7"/>
      <c r="P208" s="116"/>
      <c r="Q208" s="116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</row>
    <row r="209" spans="1:44" s="24" customFormat="1" ht="15.75">
      <c r="A209" s="115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7"/>
      <c r="P209" s="116"/>
      <c r="Q209" s="116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</row>
    <row r="210" spans="1:44" s="24" customFormat="1" ht="15.75">
      <c r="A210" s="115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7"/>
      <c r="P210" s="116"/>
      <c r="Q210" s="116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</row>
    <row r="211" spans="1:44" s="24" customFormat="1" ht="15.75">
      <c r="A211" s="115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7"/>
      <c r="P211" s="116"/>
      <c r="Q211" s="116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</row>
    <row r="212" spans="1:44" s="24" customFormat="1" ht="15.75">
      <c r="A212" s="115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7"/>
      <c r="P212" s="116"/>
      <c r="Q212" s="116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</row>
    <row r="213" spans="1:44" s="24" customFormat="1" ht="15.75">
      <c r="A213" s="115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7"/>
      <c r="P213" s="116"/>
      <c r="Q213" s="116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</row>
    <row r="214" spans="1:44" s="24" customFormat="1" ht="15.75">
      <c r="A214" s="115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7"/>
      <c r="P214" s="116"/>
      <c r="Q214" s="116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</row>
    <row r="215" spans="1:44" s="24" customFormat="1" ht="15.75">
      <c r="A215" s="115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7"/>
      <c r="P215" s="116"/>
      <c r="Q215" s="116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</row>
    <row r="216" spans="1:44" s="24" customFormat="1" ht="15.75">
      <c r="A216" s="115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7"/>
      <c r="P216" s="116"/>
      <c r="Q216" s="116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</row>
    <row r="217" spans="1:44" s="24" customFormat="1" ht="15.75">
      <c r="A217" s="115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7"/>
      <c r="P217" s="116"/>
      <c r="Q217" s="116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</row>
    <row r="218" spans="1:44" s="24" customFormat="1" ht="15.75">
      <c r="A218" s="115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7"/>
      <c r="P218" s="116"/>
      <c r="Q218" s="116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</row>
    <row r="219" spans="1:44" s="24" customFormat="1" ht="15.75">
      <c r="A219" s="115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7"/>
      <c r="P219" s="116"/>
      <c r="Q219" s="116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</row>
    <row r="220" spans="1:44" s="24" customFormat="1" ht="15.75">
      <c r="A220" s="115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7"/>
      <c r="P220" s="116"/>
      <c r="Q220" s="116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</row>
    <row r="221" spans="1:44" s="24" customFormat="1" ht="15.75">
      <c r="A221" s="115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7"/>
      <c r="P221" s="116"/>
      <c r="Q221" s="116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</row>
    <row r="222" spans="1:44" s="24" customFormat="1" ht="15.75">
      <c r="A222" s="115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7"/>
      <c r="P222" s="116"/>
      <c r="Q222" s="116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</row>
    <row r="223" spans="1:44" s="24" customFormat="1" ht="15.75">
      <c r="A223" s="115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7"/>
      <c r="P223" s="116"/>
      <c r="Q223" s="116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</row>
    <row r="224" spans="1:44" s="24" customFormat="1" ht="15.75">
      <c r="A224" s="115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7"/>
      <c r="P224" s="116"/>
      <c r="Q224" s="116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</row>
    <row r="225" spans="1:44" s="24" customFormat="1" ht="15.75">
      <c r="A225" s="115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7"/>
      <c r="P225" s="116"/>
      <c r="Q225" s="116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</row>
    <row r="226" spans="1:44" s="24" customFormat="1" ht="15.75">
      <c r="A226" s="115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7"/>
      <c r="P226" s="116"/>
      <c r="Q226" s="116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</row>
    <row r="227" spans="1:44" s="24" customFormat="1" ht="15.75">
      <c r="A227" s="115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7"/>
      <c r="P227" s="116"/>
      <c r="Q227" s="116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</row>
    <row r="228" spans="1:44" s="24" customFormat="1" ht="15.75">
      <c r="A228" s="115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7"/>
      <c r="P228" s="116"/>
      <c r="Q228" s="116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</row>
    <row r="229" spans="1:44" s="24" customFormat="1" ht="15.75">
      <c r="A229" s="115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7"/>
      <c r="P229" s="116"/>
      <c r="Q229" s="116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</row>
    <row r="230" spans="1:44" s="24" customFormat="1" ht="15.75">
      <c r="A230" s="115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7"/>
      <c r="P230" s="116"/>
      <c r="Q230" s="116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</row>
    <row r="231" spans="1:44" s="24" customFormat="1" ht="15.75">
      <c r="A231" s="115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7"/>
      <c r="P231" s="116"/>
      <c r="Q231" s="116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</row>
    <row r="232" spans="1:44" s="24" customFormat="1" ht="15.75">
      <c r="A232" s="115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7"/>
      <c r="P232" s="116"/>
      <c r="Q232" s="116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</row>
    <row r="233" spans="1:44" s="24" customFormat="1" ht="15.75">
      <c r="A233" s="115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7"/>
      <c r="P233" s="116"/>
      <c r="Q233" s="116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</row>
    <row r="234" spans="1:44" s="24" customFormat="1" ht="15.75">
      <c r="A234" s="115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7"/>
      <c r="P234" s="116"/>
      <c r="Q234" s="116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</row>
    <row r="235" spans="1:44" s="24" customFormat="1" ht="15.75">
      <c r="A235" s="115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7"/>
      <c r="P235" s="116"/>
      <c r="Q235" s="116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</row>
    <row r="236" spans="1:44" s="24" customFormat="1" ht="15.75">
      <c r="A236" s="115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7"/>
      <c r="P236" s="116"/>
      <c r="Q236" s="116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</row>
    <row r="237" spans="1:44" s="24" customFormat="1" ht="15.75">
      <c r="A237" s="115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7"/>
      <c r="P237" s="116"/>
      <c r="Q237" s="116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</row>
    <row r="238" spans="1:44" s="24" customFormat="1" ht="15.75">
      <c r="A238" s="115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7"/>
      <c r="P238" s="116"/>
      <c r="Q238" s="116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</row>
    <row r="239" spans="1:44" s="24" customFormat="1" ht="15.75">
      <c r="A239" s="115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7"/>
      <c r="P239" s="116"/>
      <c r="Q239" s="116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</row>
    <row r="240" spans="1:44" s="24" customFormat="1" ht="15.75">
      <c r="A240" s="115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7"/>
      <c r="P240" s="116"/>
      <c r="Q240" s="116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</row>
    <row r="241" spans="1:44" s="24" customFormat="1" ht="15.75">
      <c r="A241" s="115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7"/>
      <c r="P241" s="116"/>
      <c r="Q241" s="116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</row>
    <row r="242" spans="1:44" s="24" customFormat="1" ht="15.75">
      <c r="A242" s="115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7"/>
      <c r="P242" s="116"/>
      <c r="Q242" s="116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</row>
    <row r="243" spans="1:44" s="24" customFormat="1" ht="15.75">
      <c r="A243" s="115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7"/>
      <c r="P243" s="116"/>
      <c r="Q243" s="116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</row>
    <row r="244" spans="1:44" s="24" customFormat="1" ht="15.75">
      <c r="A244" s="115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7"/>
      <c r="P244" s="116"/>
      <c r="Q244" s="116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</row>
    <row r="245" spans="1:44" s="24" customFormat="1" ht="15.75">
      <c r="A245" s="115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7"/>
      <c r="P245" s="116"/>
      <c r="Q245" s="116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</row>
    <row r="246" spans="1:44" s="24" customFormat="1" ht="15.75">
      <c r="A246" s="115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7"/>
      <c r="P246" s="116"/>
      <c r="Q246" s="116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</row>
    <row r="247" spans="1:44" s="24" customFormat="1" ht="15.75">
      <c r="A247" s="115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7"/>
      <c r="P247" s="116"/>
      <c r="Q247" s="116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</row>
    <row r="248" spans="1:44" s="24" customFormat="1" ht="15.75">
      <c r="A248" s="115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7"/>
      <c r="P248" s="116"/>
      <c r="Q248" s="116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</row>
    <row r="249" spans="1:44" s="24" customFormat="1" ht="15.75">
      <c r="A249" s="115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7"/>
      <c r="P249" s="116"/>
      <c r="Q249" s="116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</row>
    <row r="250" spans="1:44" s="24" customFormat="1" ht="15.75">
      <c r="A250" s="115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7"/>
      <c r="P250" s="116"/>
      <c r="Q250" s="116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</row>
    <row r="251" spans="1:44" s="24" customFormat="1" ht="15.75">
      <c r="A251" s="115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7"/>
      <c r="P251" s="116"/>
      <c r="Q251" s="116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</row>
    <row r="252" spans="1:44" s="24" customFormat="1" ht="15.75">
      <c r="A252" s="115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7"/>
      <c r="P252" s="116"/>
      <c r="Q252" s="116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</row>
    <row r="253" spans="1:44" s="24" customFormat="1" ht="15.75">
      <c r="A253" s="115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7"/>
      <c r="P253" s="116"/>
      <c r="Q253" s="116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</row>
    <row r="254" spans="1:44" s="24" customFormat="1" ht="15.75">
      <c r="A254" s="115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7"/>
      <c r="P254" s="116"/>
      <c r="Q254" s="116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</row>
    <row r="255" spans="1:44" s="24" customFormat="1" ht="15.75">
      <c r="A255" s="115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7"/>
      <c r="P255" s="116"/>
      <c r="Q255" s="116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</row>
    <row r="256" spans="1:44" s="24" customFormat="1" ht="15.75">
      <c r="A256" s="115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7"/>
      <c r="P256" s="116"/>
      <c r="Q256" s="116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</row>
    <row r="257" spans="1:44" s="24" customFormat="1" ht="15.75">
      <c r="A257" s="115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7"/>
      <c r="P257" s="116"/>
      <c r="Q257" s="116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</row>
    <row r="258" spans="1:44" s="24" customFormat="1" ht="15.75">
      <c r="A258" s="115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7"/>
      <c r="P258" s="116"/>
      <c r="Q258" s="116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</row>
    <row r="259" spans="1:44" s="24" customFormat="1" ht="15.75">
      <c r="A259" s="115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7"/>
      <c r="P259" s="116"/>
      <c r="Q259" s="116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</row>
    <row r="260" spans="1:44" s="24" customFormat="1" ht="15.75">
      <c r="A260" s="115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7"/>
      <c r="P260" s="116"/>
      <c r="Q260" s="116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</row>
    <row r="261" spans="1:44" s="24" customFormat="1" ht="15.75">
      <c r="A261" s="115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7"/>
      <c r="P261" s="116"/>
      <c r="Q261" s="116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</row>
    <row r="262" spans="1:44" s="24" customFormat="1" ht="15.75">
      <c r="A262" s="115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7"/>
      <c r="P262" s="116"/>
      <c r="Q262" s="116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</row>
    <row r="263" spans="1:44" s="24" customFormat="1" ht="15.75">
      <c r="A263" s="115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7"/>
      <c r="P263" s="116"/>
      <c r="Q263" s="116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</row>
    <row r="264" spans="1:44" s="24" customFormat="1" ht="15.75">
      <c r="A264" s="115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7"/>
      <c r="P264" s="116"/>
      <c r="Q264" s="116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</row>
    <row r="265" spans="1:44" s="24" customFormat="1" ht="15.75">
      <c r="A265" s="115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7"/>
      <c r="P265" s="116"/>
      <c r="Q265" s="116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</row>
    <row r="266" spans="1:44" s="24" customFormat="1" ht="15.75">
      <c r="A266" s="115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7"/>
      <c r="P266" s="116"/>
      <c r="Q266" s="116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</row>
    <row r="267" spans="1:44" s="24" customFormat="1" ht="15.75">
      <c r="A267" s="115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7"/>
      <c r="P267" s="116"/>
      <c r="Q267" s="116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</row>
    <row r="268" spans="1:44" s="24" customFormat="1" ht="15.75">
      <c r="A268" s="115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7"/>
      <c r="P268" s="116"/>
      <c r="Q268" s="116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</row>
    <row r="269" spans="1:44" s="24" customFormat="1" ht="15.75">
      <c r="A269" s="115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7"/>
      <c r="P269" s="116"/>
      <c r="Q269" s="116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</row>
    <row r="270" spans="1:44" s="24" customFormat="1" ht="15.75">
      <c r="A270" s="115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7"/>
      <c r="P270" s="116"/>
      <c r="Q270" s="116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</row>
    <row r="271" spans="1:44" s="24" customFormat="1" ht="15.75">
      <c r="A271" s="115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7"/>
      <c r="P271" s="116"/>
      <c r="Q271" s="116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</row>
    <row r="272" spans="1:44" s="24" customFormat="1" ht="15.75">
      <c r="A272" s="115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7"/>
      <c r="P272" s="116"/>
      <c r="Q272" s="116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</row>
    <row r="273" spans="1:44" s="24" customFormat="1" ht="15.75">
      <c r="A273" s="115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7"/>
      <c r="P273" s="116"/>
      <c r="Q273" s="116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</row>
    <row r="274" spans="1:44" s="24" customFormat="1" ht="15.75">
      <c r="A274" s="115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7"/>
      <c r="P274" s="116"/>
      <c r="Q274" s="116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</row>
    <row r="275" spans="1:44" s="24" customFormat="1" ht="15.75">
      <c r="A275" s="115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7"/>
      <c r="P275" s="116"/>
      <c r="Q275" s="116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</row>
    <row r="276" spans="1:44" s="24" customFormat="1" ht="15.75">
      <c r="A276" s="115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7"/>
      <c r="P276" s="116"/>
      <c r="Q276" s="116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</row>
    <row r="277" spans="1:44" s="24" customFormat="1" ht="15.75">
      <c r="A277" s="115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7"/>
      <c r="P277" s="116"/>
      <c r="Q277" s="116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</row>
    <row r="278" spans="1:44" s="24" customFormat="1" ht="15.75">
      <c r="A278" s="115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7"/>
      <c r="P278" s="116"/>
      <c r="Q278" s="116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</row>
    <row r="279" spans="1:44" s="24" customFormat="1" ht="15.75">
      <c r="A279" s="115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7"/>
      <c r="P279" s="116"/>
      <c r="Q279" s="116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</row>
    <row r="280" spans="1:44" s="24" customFormat="1" ht="15.75">
      <c r="A280" s="115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7"/>
      <c r="P280" s="116"/>
      <c r="Q280" s="116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</row>
    <row r="281" spans="1:44" s="24" customFormat="1" ht="15.75">
      <c r="A281" s="115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7"/>
      <c r="P281" s="116"/>
      <c r="Q281" s="116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</row>
    <row r="282" spans="1:44" s="24" customFormat="1" ht="15.75">
      <c r="A282" s="115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7"/>
      <c r="P282" s="116"/>
      <c r="Q282" s="116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</row>
    <row r="283" spans="1:44" s="24" customFormat="1" ht="15.75">
      <c r="A283" s="115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7"/>
      <c r="P283" s="116"/>
      <c r="Q283" s="116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</row>
    <row r="284" spans="1:44" s="24" customFormat="1" ht="15.75">
      <c r="A284" s="115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7"/>
      <c r="P284" s="116"/>
      <c r="Q284" s="116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</row>
    <row r="285" spans="1:44" s="24" customFormat="1" ht="15.75">
      <c r="A285" s="115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7"/>
      <c r="P285" s="116"/>
      <c r="Q285" s="116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</row>
    <row r="286" spans="1:44" s="24" customFormat="1" ht="15.75">
      <c r="A286" s="115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7"/>
      <c r="P286" s="116"/>
      <c r="Q286" s="116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</row>
    <row r="287" spans="1:44" s="24" customFormat="1" ht="15.75">
      <c r="A287" s="115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7"/>
      <c r="P287" s="116"/>
      <c r="Q287" s="116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</row>
    <row r="288" spans="1:44" s="24" customFormat="1" ht="15.75">
      <c r="A288" s="115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7"/>
      <c r="P288" s="116"/>
      <c r="Q288" s="116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</row>
    <row r="289" spans="1:44" s="24" customFormat="1" ht="15.75">
      <c r="A289" s="115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7"/>
      <c r="P289" s="116"/>
      <c r="Q289" s="116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</row>
    <row r="290" spans="1:44" s="24" customFormat="1" ht="15.75">
      <c r="A290" s="115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7"/>
      <c r="P290" s="116"/>
      <c r="Q290" s="116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</row>
    <row r="291" spans="1:44" s="24" customFormat="1" ht="15.75">
      <c r="A291" s="115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7"/>
      <c r="P291" s="116"/>
      <c r="Q291" s="116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</row>
    <row r="292" spans="1:44" s="24" customFormat="1" ht="15.75">
      <c r="A292" s="115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7"/>
      <c r="P292" s="116"/>
      <c r="Q292" s="116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</row>
    <row r="293" spans="1:44" s="24" customFormat="1" ht="15.75">
      <c r="A293" s="115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7"/>
      <c r="P293" s="116"/>
      <c r="Q293" s="116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</row>
    <row r="294" spans="1:44" s="24" customFormat="1" ht="15.75">
      <c r="A294" s="115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7"/>
      <c r="P294" s="116"/>
      <c r="Q294" s="116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</row>
    <row r="295" spans="1:44" s="24" customFormat="1" ht="15.75">
      <c r="A295" s="115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7"/>
      <c r="P295" s="116"/>
      <c r="Q295" s="116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</row>
    <row r="296" spans="1:44" s="24" customFormat="1" ht="15.75">
      <c r="A296" s="115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7"/>
      <c r="P296" s="116"/>
      <c r="Q296" s="116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</row>
    <row r="297" spans="1:44" s="24" customFormat="1" ht="15.75">
      <c r="A297" s="115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7"/>
      <c r="P297" s="116"/>
      <c r="Q297" s="116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</row>
    <row r="298" spans="1:44" s="24" customFormat="1" ht="15.75">
      <c r="A298" s="115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7"/>
      <c r="P298" s="116"/>
      <c r="Q298" s="116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</row>
    <row r="299" spans="1:44" s="24" customFormat="1" ht="15.75">
      <c r="A299" s="115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7"/>
      <c r="P299" s="116"/>
      <c r="Q299" s="116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</row>
    <row r="300" spans="1:44" s="24" customFormat="1" ht="15.75">
      <c r="A300" s="115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7"/>
      <c r="P300" s="116"/>
      <c r="Q300" s="116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</row>
    <row r="301" spans="1:44" s="24" customFormat="1" ht="15.75">
      <c r="A301" s="115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7"/>
      <c r="P301" s="116"/>
      <c r="Q301" s="116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</row>
    <row r="302" spans="1:44" s="24" customFormat="1" ht="15.75">
      <c r="A302" s="115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7"/>
      <c r="P302" s="116"/>
      <c r="Q302" s="116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</row>
    <row r="303" spans="1:44" s="24" customFormat="1" ht="15.75">
      <c r="A303" s="115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7"/>
      <c r="P303" s="116"/>
      <c r="Q303" s="116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</row>
    <row r="304" spans="1:44" s="24" customFormat="1" ht="15.75">
      <c r="A304" s="115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7"/>
      <c r="P304" s="116"/>
      <c r="Q304" s="116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</row>
    <row r="305" spans="1:44" s="24" customFormat="1" ht="15.75">
      <c r="A305" s="115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7"/>
      <c r="P305" s="116"/>
      <c r="Q305" s="116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</row>
    <row r="306" spans="1:44" s="24" customFormat="1" ht="15.75">
      <c r="A306" s="115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7"/>
      <c r="P306" s="116"/>
      <c r="Q306" s="116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</row>
    <row r="307" spans="1:44" s="24" customFormat="1" ht="15.75">
      <c r="A307" s="115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7"/>
      <c r="P307" s="116"/>
      <c r="Q307" s="116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</row>
    <row r="308" spans="1:44" s="24" customFormat="1" ht="15.75">
      <c r="A308" s="115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7"/>
      <c r="P308" s="116"/>
      <c r="Q308" s="116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</row>
    <row r="309" spans="1:44" s="24" customFormat="1" ht="15.75">
      <c r="A309" s="115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7"/>
      <c r="P309" s="116"/>
      <c r="Q309" s="116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</row>
    <row r="310" spans="1:44" s="24" customFormat="1" ht="15.75">
      <c r="A310" s="115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7"/>
      <c r="P310" s="116"/>
      <c r="Q310" s="116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</row>
    <row r="311" spans="1:44" s="24" customFormat="1" ht="15.75">
      <c r="A311" s="115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7"/>
      <c r="P311" s="116"/>
      <c r="Q311" s="116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</row>
    <row r="312" spans="1:44" s="24" customFormat="1" ht="15.75">
      <c r="A312" s="115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7"/>
      <c r="P312" s="116"/>
      <c r="Q312" s="116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</row>
    <row r="313" spans="1:44" s="24" customFormat="1" ht="15.75">
      <c r="A313" s="115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7"/>
      <c r="P313" s="116"/>
      <c r="Q313" s="116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</row>
    <row r="314" spans="1:44" s="24" customFormat="1" ht="15.75">
      <c r="A314" s="115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7"/>
      <c r="P314" s="116"/>
      <c r="Q314" s="116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</row>
    <row r="315" spans="1:44" s="24" customFormat="1" ht="15.75">
      <c r="A315" s="115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7"/>
      <c r="P315" s="116"/>
      <c r="Q315" s="116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</row>
    <row r="316" spans="1:44" s="24" customFormat="1" ht="15.75">
      <c r="A316" s="115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7"/>
      <c r="P316" s="116"/>
      <c r="Q316" s="116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7"/>
      <c r="AQ316" s="117"/>
      <c r="AR316" s="117"/>
    </row>
    <row r="317" spans="1:44" s="24" customFormat="1" ht="15.75">
      <c r="A317" s="115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7"/>
      <c r="P317" s="116"/>
      <c r="Q317" s="116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</row>
    <row r="318" spans="1:44" s="24" customFormat="1" ht="15.75">
      <c r="A318" s="115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7"/>
      <c r="P318" s="116"/>
      <c r="Q318" s="116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</row>
    <row r="319" spans="1:44" s="24" customFormat="1" ht="15.75">
      <c r="A319" s="115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7"/>
      <c r="P319" s="116"/>
      <c r="Q319" s="116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</row>
    <row r="320" spans="1:44" s="24" customFormat="1" ht="15.75">
      <c r="A320" s="115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7"/>
      <c r="P320" s="116"/>
      <c r="Q320" s="116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</row>
    <row r="321" spans="1:44" s="24" customFormat="1" ht="15.75">
      <c r="A321" s="115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7"/>
      <c r="P321" s="116"/>
      <c r="Q321" s="116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</row>
    <row r="322" spans="1:44" s="24" customFormat="1" ht="15.75">
      <c r="A322" s="115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7"/>
      <c r="P322" s="116"/>
      <c r="Q322" s="116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</row>
    <row r="323" spans="1:44" s="24" customFormat="1" ht="15.75">
      <c r="A323" s="115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7"/>
      <c r="P323" s="116"/>
      <c r="Q323" s="116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</row>
    <row r="324" spans="1:44" s="24" customFormat="1" ht="15.75">
      <c r="A324" s="115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7"/>
      <c r="P324" s="116"/>
      <c r="Q324" s="116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</row>
    <row r="325" spans="1:44" s="24" customFormat="1" ht="15.75">
      <c r="A325" s="115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7"/>
      <c r="P325" s="116"/>
      <c r="Q325" s="116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</row>
    <row r="326" spans="1:44" s="24" customFormat="1" ht="15.75">
      <c r="A326" s="115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7"/>
      <c r="P326" s="116"/>
      <c r="Q326" s="116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</row>
    <row r="327" spans="1:44" s="24" customFormat="1" ht="15.75">
      <c r="A327" s="115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7"/>
      <c r="P327" s="116"/>
      <c r="Q327" s="116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</row>
    <row r="328" spans="1:44" s="24" customFormat="1" ht="15.75">
      <c r="A328" s="115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7"/>
      <c r="P328" s="116"/>
      <c r="Q328" s="116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</row>
    <row r="329" spans="1:44" s="24" customFormat="1" ht="15.75">
      <c r="A329" s="115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7"/>
      <c r="P329" s="116"/>
      <c r="Q329" s="116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</row>
    <row r="330" spans="1:44" s="24" customFormat="1" ht="15.75">
      <c r="A330" s="115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7"/>
      <c r="P330" s="116"/>
      <c r="Q330" s="116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</row>
    <row r="331" spans="1:44" s="24" customFormat="1" ht="15.75">
      <c r="A331" s="115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7"/>
      <c r="P331" s="116"/>
      <c r="Q331" s="116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</row>
    <row r="332" spans="1:44" s="24" customFormat="1" ht="15.75">
      <c r="A332" s="115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7"/>
      <c r="P332" s="116"/>
      <c r="Q332" s="116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</row>
    <row r="333" spans="1:44" s="24" customFormat="1" ht="15.75">
      <c r="A333" s="115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7"/>
      <c r="P333" s="116"/>
      <c r="Q333" s="116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</row>
    <row r="334" spans="1:44" s="24" customFormat="1" ht="15.75">
      <c r="A334" s="115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7"/>
      <c r="P334" s="116"/>
      <c r="Q334" s="116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</row>
    <row r="335" spans="1:44" s="24" customFormat="1" ht="15.75">
      <c r="A335" s="115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7"/>
      <c r="P335" s="116"/>
      <c r="Q335" s="116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</row>
    <row r="336" spans="1:44" s="24" customFormat="1" ht="15.75">
      <c r="A336" s="115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7"/>
      <c r="P336" s="116"/>
      <c r="Q336" s="116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117"/>
      <c r="AQ336" s="117"/>
      <c r="AR336" s="117"/>
    </row>
    <row r="337" spans="1:44" s="24" customFormat="1" ht="15.75">
      <c r="A337" s="115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7"/>
      <c r="P337" s="116"/>
      <c r="Q337" s="116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</row>
    <row r="338" spans="1:44" s="24" customFormat="1" ht="15.75">
      <c r="A338" s="115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7"/>
      <c r="P338" s="116"/>
      <c r="Q338" s="116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</row>
    <row r="339" spans="1:44" s="24" customFormat="1" ht="15.75">
      <c r="A339" s="115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7"/>
      <c r="P339" s="116"/>
      <c r="Q339" s="116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</row>
    <row r="340" spans="1:44" s="24" customFormat="1" ht="15.75">
      <c r="A340" s="115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7"/>
      <c r="P340" s="116"/>
      <c r="Q340" s="116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</row>
    <row r="341" spans="1:44" s="24" customFormat="1" ht="15.75">
      <c r="A341" s="115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7"/>
      <c r="P341" s="116"/>
      <c r="Q341" s="116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</row>
    <row r="342" spans="1:44" s="24" customFormat="1" ht="15.75">
      <c r="A342" s="115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7"/>
      <c r="P342" s="116"/>
      <c r="Q342" s="116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17"/>
      <c r="AQ342" s="117"/>
      <c r="AR342" s="117"/>
    </row>
    <row r="343" spans="1:44" s="24" customFormat="1" ht="15.75">
      <c r="A343" s="115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7"/>
      <c r="P343" s="116"/>
      <c r="Q343" s="116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</row>
    <row r="344" spans="1:44" s="24" customFormat="1" ht="15.75">
      <c r="A344" s="115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7"/>
      <c r="P344" s="116"/>
      <c r="Q344" s="116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117"/>
      <c r="AQ344" s="117"/>
      <c r="AR344" s="117"/>
    </row>
    <row r="345" spans="1:44" s="24" customFormat="1" ht="15.75">
      <c r="A345" s="115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7"/>
      <c r="P345" s="116"/>
      <c r="Q345" s="116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</row>
    <row r="346" spans="1:44" s="24" customFormat="1" ht="15.75">
      <c r="A346" s="115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7"/>
      <c r="P346" s="116"/>
      <c r="Q346" s="116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</row>
    <row r="347" spans="1:44" s="24" customFormat="1" ht="15.75">
      <c r="A347" s="115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7"/>
      <c r="P347" s="116"/>
      <c r="Q347" s="116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</row>
    <row r="348" spans="1:44" s="24" customFormat="1" ht="15.75">
      <c r="A348" s="115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7"/>
      <c r="P348" s="116"/>
      <c r="Q348" s="116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</row>
    <row r="349" spans="1:44" s="24" customFormat="1" ht="15.75">
      <c r="A349" s="115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7"/>
      <c r="P349" s="116"/>
      <c r="Q349" s="116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</row>
    <row r="350" spans="1:44" s="24" customFormat="1" ht="15.75">
      <c r="A350" s="115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7"/>
      <c r="P350" s="116"/>
      <c r="Q350" s="116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</row>
    <row r="351" spans="1:44" s="24" customFormat="1" ht="15.75">
      <c r="A351" s="115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7"/>
      <c r="P351" s="116"/>
      <c r="Q351" s="116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</row>
    <row r="352" spans="1:44" s="24" customFormat="1" ht="15.75">
      <c r="A352" s="115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7"/>
      <c r="P352" s="116"/>
      <c r="Q352" s="116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</row>
    <row r="353" spans="1:44" s="24" customFormat="1" ht="15.75">
      <c r="A353" s="115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7"/>
      <c r="P353" s="116"/>
      <c r="Q353" s="116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</row>
    <row r="354" spans="1:44" s="24" customFormat="1" ht="15.75">
      <c r="A354" s="115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7"/>
      <c r="P354" s="116"/>
      <c r="Q354" s="116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</row>
    <row r="355" spans="1:44" s="24" customFormat="1" ht="15.75">
      <c r="A355" s="115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7"/>
      <c r="P355" s="116"/>
      <c r="Q355" s="116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</row>
    <row r="356" spans="1:44" s="24" customFormat="1" ht="15.75">
      <c r="A356" s="115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7"/>
      <c r="P356" s="116"/>
      <c r="Q356" s="116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</row>
    <row r="357" spans="1:44" s="24" customFormat="1" ht="15.75">
      <c r="A357" s="115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7"/>
      <c r="P357" s="116"/>
      <c r="Q357" s="116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</row>
    <row r="358" spans="1:44" s="24" customFormat="1" ht="15.75">
      <c r="A358" s="115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7"/>
      <c r="P358" s="116"/>
      <c r="Q358" s="116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</row>
    <row r="359" spans="1:44" s="24" customFormat="1" ht="15.75">
      <c r="A359" s="115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7"/>
      <c r="P359" s="116"/>
      <c r="Q359" s="116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17"/>
    </row>
    <row r="360" spans="1:44" s="24" customFormat="1" ht="15.75">
      <c r="A360" s="115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7"/>
      <c r="P360" s="116"/>
      <c r="Q360" s="116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17"/>
    </row>
    <row r="361" spans="1:44" s="24" customFormat="1" ht="15.75">
      <c r="A361" s="115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7"/>
      <c r="P361" s="116"/>
      <c r="Q361" s="116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</row>
    <row r="362" spans="1:44" s="24" customFormat="1" ht="15.75">
      <c r="A362" s="115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7"/>
      <c r="P362" s="116"/>
      <c r="Q362" s="116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</row>
    <row r="363" spans="1:44" s="24" customFormat="1" ht="15.75">
      <c r="A363" s="115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7"/>
      <c r="P363" s="116"/>
      <c r="Q363" s="116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</row>
    <row r="364" spans="1:44" s="24" customFormat="1" ht="15.75">
      <c r="A364" s="115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7"/>
      <c r="P364" s="116"/>
      <c r="Q364" s="116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117"/>
      <c r="AQ364" s="117"/>
      <c r="AR364" s="117"/>
    </row>
    <row r="365" spans="1:44" s="24" customFormat="1" ht="15.75">
      <c r="A365" s="115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7"/>
      <c r="P365" s="116"/>
      <c r="Q365" s="116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</row>
    <row r="366" spans="1:44" s="24" customFormat="1" ht="15.75">
      <c r="A366" s="115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7"/>
      <c r="P366" s="116"/>
      <c r="Q366" s="116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</row>
    <row r="367" spans="1:44" s="24" customFormat="1" ht="15.75">
      <c r="A367" s="115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7"/>
      <c r="P367" s="116"/>
      <c r="Q367" s="116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</row>
    <row r="368" spans="1:44" s="24" customFormat="1" ht="15.75">
      <c r="A368" s="115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7"/>
      <c r="P368" s="116"/>
      <c r="Q368" s="116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</row>
    <row r="369" spans="1:44" s="24" customFormat="1" ht="15.75">
      <c r="A369" s="115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7"/>
      <c r="P369" s="116"/>
      <c r="Q369" s="116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</row>
    <row r="370" spans="1:44" s="24" customFormat="1" ht="15.75">
      <c r="A370" s="115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7"/>
      <c r="P370" s="116"/>
      <c r="Q370" s="116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</row>
    <row r="371" spans="1:44" s="24" customFormat="1" ht="15.75">
      <c r="A371" s="115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7"/>
      <c r="P371" s="116"/>
      <c r="Q371" s="116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</row>
    <row r="372" spans="1:44" s="24" customFormat="1" ht="15.75">
      <c r="A372" s="115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7"/>
      <c r="P372" s="116"/>
      <c r="Q372" s="116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</row>
    <row r="373" spans="1:44" s="24" customFormat="1" ht="15.75">
      <c r="A373" s="115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7"/>
      <c r="P373" s="116"/>
      <c r="Q373" s="116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117"/>
      <c r="AQ373" s="117"/>
      <c r="AR373" s="117"/>
    </row>
    <row r="374" spans="1:44" s="24" customFormat="1" ht="15.75">
      <c r="A374" s="115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7"/>
      <c r="P374" s="116"/>
      <c r="Q374" s="116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</row>
    <row r="375" spans="1:44" s="24" customFormat="1" ht="15.75">
      <c r="A375" s="115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7"/>
      <c r="P375" s="116"/>
      <c r="Q375" s="116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</row>
    <row r="376" spans="1:44" s="24" customFormat="1" ht="15.75">
      <c r="A376" s="115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7"/>
      <c r="P376" s="116"/>
      <c r="Q376" s="116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</row>
    <row r="377" spans="1:44" s="24" customFormat="1" ht="15.75">
      <c r="A377" s="115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7"/>
      <c r="P377" s="116"/>
      <c r="Q377" s="116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</row>
    <row r="378" spans="1:44" s="24" customFormat="1" ht="15.75">
      <c r="A378" s="115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7"/>
      <c r="P378" s="116"/>
      <c r="Q378" s="116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</row>
    <row r="379" spans="1:44" s="24" customFormat="1" ht="15.75">
      <c r="A379" s="115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7"/>
      <c r="P379" s="116"/>
      <c r="Q379" s="116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</row>
    <row r="380" spans="1:44" s="24" customFormat="1" ht="15.75">
      <c r="A380" s="115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7"/>
      <c r="P380" s="116"/>
      <c r="Q380" s="116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</row>
    <row r="381" spans="1:44" s="24" customFormat="1" ht="15.75">
      <c r="A381" s="115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7"/>
      <c r="P381" s="116"/>
      <c r="Q381" s="116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</row>
    <row r="382" spans="1:44" s="24" customFormat="1" ht="15.75">
      <c r="A382" s="115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7"/>
      <c r="P382" s="116"/>
      <c r="Q382" s="116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</row>
    <row r="383" spans="1:44" s="24" customFormat="1" ht="15.75">
      <c r="A383" s="115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7"/>
      <c r="P383" s="116"/>
      <c r="Q383" s="116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</row>
    <row r="384" spans="1:44" s="24" customFormat="1" ht="15.75">
      <c r="A384" s="115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7"/>
      <c r="P384" s="116"/>
      <c r="Q384" s="116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</row>
    <row r="385" spans="1:44" s="24" customFormat="1" ht="15.75">
      <c r="A385" s="115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7"/>
      <c r="P385" s="116"/>
      <c r="Q385" s="116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</row>
    <row r="386" spans="1:44" s="24" customFormat="1" ht="15.75">
      <c r="A386" s="115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7"/>
      <c r="P386" s="116"/>
      <c r="Q386" s="116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</row>
    <row r="387" spans="1:44" s="24" customFormat="1" ht="15.75">
      <c r="A387" s="115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7"/>
      <c r="P387" s="116"/>
      <c r="Q387" s="116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</row>
    <row r="388" spans="1:44" s="24" customFormat="1" ht="15.75">
      <c r="A388" s="115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7"/>
      <c r="P388" s="116"/>
      <c r="Q388" s="116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</row>
    <row r="389" spans="1:44" s="24" customFormat="1" ht="15.75">
      <c r="A389" s="115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7"/>
      <c r="P389" s="116"/>
      <c r="Q389" s="116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</row>
    <row r="390" spans="1:44" s="24" customFormat="1" ht="15.75">
      <c r="A390" s="115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7"/>
      <c r="P390" s="116"/>
      <c r="Q390" s="116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</row>
    <row r="391" spans="1:44" s="24" customFormat="1" ht="15.75">
      <c r="A391" s="115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7"/>
      <c r="P391" s="116"/>
      <c r="Q391" s="116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</row>
    <row r="392" spans="1:44" s="24" customFormat="1" ht="15.75">
      <c r="A392" s="115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7"/>
      <c r="P392" s="116"/>
      <c r="Q392" s="116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</row>
    <row r="393" spans="1:44" s="24" customFormat="1" ht="15.75">
      <c r="A393" s="115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7"/>
      <c r="P393" s="116"/>
      <c r="Q393" s="116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</row>
    <row r="394" spans="1:44" s="24" customFormat="1" ht="15.75">
      <c r="A394" s="115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7"/>
      <c r="P394" s="116"/>
      <c r="Q394" s="116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</row>
    <row r="395" spans="1:44" s="24" customFormat="1" ht="15.75">
      <c r="A395" s="115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7"/>
      <c r="P395" s="116"/>
      <c r="Q395" s="116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</row>
    <row r="396" spans="1:44" s="24" customFormat="1" ht="15.75">
      <c r="A396" s="115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7"/>
      <c r="P396" s="116"/>
      <c r="Q396" s="116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</row>
    <row r="397" spans="1:44" s="24" customFormat="1" ht="15.75">
      <c r="A397" s="115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7"/>
      <c r="P397" s="116"/>
      <c r="Q397" s="116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</row>
    <row r="398" spans="1:44" s="24" customFormat="1" ht="15.75">
      <c r="A398" s="115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7"/>
      <c r="P398" s="116"/>
      <c r="Q398" s="116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</row>
    <row r="399" spans="1:44" s="24" customFormat="1" ht="15.75">
      <c r="A399" s="115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7"/>
      <c r="P399" s="116"/>
      <c r="Q399" s="116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</row>
    <row r="400" spans="1:44" s="24" customFormat="1" ht="15.75">
      <c r="A400" s="115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7"/>
      <c r="P400" s="116"/>
      <c r="Q400" s="116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</row>
    <row r="401" spans="1:44" s="24" customFormat="1" ht="15.75">
      <c r="A401" s="115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7"/>
      <c r="P401" s="116"/>
      <c r="Q401" s="116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</row>
    <row r="402" spans="1:44" s="24" customFormat="1" ht="15.75">
      <c r="A402" s="115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7"/>
      <c r="P402" s="116"/>
      <c r="Q402" s="116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</row>
    <row r="403" spans="1:44" s="24" customFormat="1" ht="15.75">
      <c r="A403" s="115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7"/>
      <c r="P403" s="116"/>
      <c r="Q403" s="116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</row>
    <row r="404" spans="1:44" s="24" customFormat="1" ht="15.75">
      <c r="A404" s="115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7"/>
      <c r="P404" s="116"/>
      <c r="Q404" s="116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</row>
    <row r="405" spans="1:44" s="24" customFormat="1" ht="15.75">
      <c r="A405" s="115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7"/>
      <c r="P405" s="116"/>
      <c r="Q405" s="116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</row>
    <row r="406" spans="1:44" s="24" customFormat="1" ht="15.75">
      <c r="A406" s="115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7"/>
      <c r="P406" s="116"/>
      <c r="Q406" s="116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</row>
    <row r="407" spans="1:44" s="24" customFormat="1" ht="15.75">
      <c r="A407" s="115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7"/>
      <c r="P407" s="116"/>
      <c r="Q407" s="116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</row>
    <row r="408" spans="1:44" s="24" customFormat="1" ht="15.75">
      <c r="A408" s="115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7"/>
      <c r="P408" s="116"/>
      <c r="Q408" s="116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</row>
    <row r="409" spans="1:44" s="24" customFormat="1" ht="15.75">
      <c r="A409" s="115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7"/>
      <c r="P409" s="116"/>
      <c r="Q409" s="116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</row>
    <row r="410" spans="1:44" s="24" customFormat="1" ht="15.75">
      <c r="A410" s="115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7"/>
      <c r="P410" s="116"/>
      <c r="Q410" s="116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</row>
    <row r="411" spans="1:44" s="24" customFormat="1" ht="15.75">
      <c r="A411" s="115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7"/>
      <c r="P411" s="116"/>
      <c r="Q411" s="116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</row>
    <row r="412" spans="1:44" s="24" customFormat="1" ht="15.75">
      <c r="A412" s="115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7"/>
      <c r="P412" s="116"/>
      <c r="Q412" s="116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</row>
    <row r="413" spans="1:44" s="24" customFormat="1" ht="15.75">
      <c r="A413" s="115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7"/>
      <c r="P413" s="116"/>
      <c r="Q413" s="116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</row>
    <row r="414" spans="1:44" s="24" customFormat="1" ht="15.75">
      <c r="A414" s="115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7"/>
      <c r="P414" s="116"/>
      <c r="Q414" s="116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</row>
    <row r="415" spans="1:44" s="24" customFormat="1" ht="15.75">
      <c r="A415" s="115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7"/>
      <c r="P415" s="116"/>
      <c r="Q415" s="116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</row>
    <row r="416" spans="1:44" s="24" customFormat="1" ht="15.75">
      <c r="A416" s="115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7"/>
      <c r="P416" s="116"/>
      <c r="Q416" s="116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117"/>
      <c r="AR416" s="117"/>
    </row>
    <row r="417" spans="1:44" s="24" customFormat="1" ht="15.75">
      <c r="A417" s="115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7"/>
      <c r="P417" s="116"/>
      <c r="Q417" s="116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</row>
    <row r="418" spans="1:44" s="24" customFormat="1" ht="15.75">
      <c r="A418" s="115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7"/>
      <c r="P418" s="116"/>
      <c r="Q418" s="116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</row>
    <row r="419" spans="1:44" s="24" customFormat="1" ht="15.75">
      <c r="A419" s="115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7"/>
      <c r="P419" s="116"/>
      <c r="Q419" s="116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</row>
    <row r="420" spans="1:44" s="24" customFormat="1" ht="15.75">
      <c r="A420" s="115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7"/>
      <c r="P420" s="116"/>
      <c r="Q420" s="116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</row>
    <row r="421" spans="1:44" s="24" customFormat="1" ht="15.75">
      <c r="A421" s="115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7"/>
      <c r="P421" s="116"/>
      <c r="Q421" s="116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</row>
    <row r="422" spans="1:44" s="24" customFormat="1" ht="15.75">
      <c r="A422" s="115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7"/>
      <c r="P422" s="116"/>
      <c r="Q422" s="116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</row>
    <row r="423" spans="1:44" s="24" customFormat="1" ht="15.75">
      <c r="A423" s="115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7"/>
      <c r="P423" s="116"/>
      <c r="Q423" s="116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</row>
    <row r="424" spans="1:44" s="24" customFormat="1" ht="15.75">
      <c r="A424" s="115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7"/>
      <c r="P424" s="116"/>
      <c r="Q424" s="116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</row>
    <row r="425" spans="1:44" s="24" customFormat="1" ht="15.75">
      <c r="A425" s="115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7"/>
      <c r="P425" s="116"/>
      <c r="Q425" s="116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</row>
    <row r="426" spans="1:44" s="24" customFormat="1" ht="15.75">
      <c r="A426" s="115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7"/>
      <c r="P426" s="116"/>
      <c r="Q426" s="116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</row>
    <row r="427" spans="1:44" s="24" customFormat="1" ht="15.75">
      <c r="A427" s="115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7"/>
      <c r="P427" s="116"/>
      <c r="Q427" s="116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</row>
    <row r="428" spans="1:44" s="24" customFormat="1" ht="15.75">
      <c r="A428" s="115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7"/>
      <c r="P428" s="116"/>
      <c r="Q428" s="116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</row>
    <row r="429" spans="1:44" s="24" customFormat="1" ht="15.75">
      <c r="A429" s="115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7"/>
      <c r="P429" s="116"/>
      <c r="Q429" s="116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</row>
    <row r="430" spans="1:44" s="24" customFormat="1" ht="15.75">
      <c r="A430" s="115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7"/>
      <c r="P430" s="116"/>
      <c r="Q430" s="116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</row>
    <row r="431" spans="1:44" s="24" customFormat="1" ht="15.75">
      <c r="A431" s="115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7"/>
      <c r="P431" s="116"/>
      <c r="Q431" s="116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</row>
    <row r="432" spans="1:44" s="24" customFormat="1" ht="15.75">
      <c r="A432" s="115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7"/>
      <c r="P432" s="116"/>
      <c r="Q432" s="116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</row>
    <row r="433" spans="1:44" s="24" customFormat="1" ht="15.75">
      <c r="A433" s="115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7"/>
      <c r="P433" s="116"/>
      <c r="Q433" s="116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</row>
    <row r="434" spans="1:44" s="24" customFormat="1" ht="15.75">
      <c r="A434" s="115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7"/>
      <c r="P434" s="116"/>
      <c r="Q434" s="116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</row>
    <row r="435" spans="1:44" s="24" customFormat="1" ht="15.75">
      <c r="A435" s="115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7"/>
      <c r="P435" s="116"/>
      <c r="Q435" s="116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</row>
    <row r="436" spans="1:44" s="24" customFormat="1" ht="15.75">
      <c r="A436" s="115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7"/>
      <c r="P436" s="116"/>
      <c r="Q436" s="116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</row>
    <row r="437" spans="1:44" s="24" customFormat="1" ht="15.75">
      <c r="A437" s="115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7"/>
      <c r="P437" s="116"/>
      <c r="Q437" s="116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</row>
    <row r="438" spans="1:44" s="24" customFormat="1" ht="15.75">
      <c r="A438" s="115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7"/>
      <c r="P438" s="116"/>
      <c r="Q438" s="116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</row>
    <row r="439" spans="1:44" s="24" customFormat="1" ht="15.75">
      <c r="A439" s="115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7"/>
      <c r="P439" s="116"/>
      <c r="Q439" s="116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</row>
    <row r="440" spans="1:44" s="24" customFormat="1" ht="15.75">
      <c r="A440" s="115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7"/>
      <c r="P440" s="116"/>
      <c r="Q440" s="116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</row>
    <row r="441" spans="1:44" s="24" customFormat="1" ht="15.75">
      <c r="A441" s="115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7"/>
      <c r="P441" s="116"/>
      <c r="Q441" s="116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</row>
    <row r="442" spans="1:44" s="24" customFormat="1" ht="15.75">
      <c r="A442" s="115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7"/>
      <c r="P442" s="116"/>
      <c r="Q442" s="116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</row>
    <row r="443" spans="1:17" s="24" customFormat="1" ht="15.75">
      <c r="A443" s="22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P443" s="23"/>
      <c r="Q443" s="23"/>
    </row>
    <row r="444" spans="1:17" s="24" customFormat="1" ht="15.75">
      <c r="A444" s="22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P444" s="23"/>
      <c r="Q444" s="23"/>
    </row>
    <row r="445" spans="1:17" s="24" customFormat="1" ht="15.75">
      <c r="A445" s="22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P445" s="23"/>
      <c r="Q445" s="23"/>
    </row>
    <row r="446" spans="1:17" s="24" customFormat="1" ht="15.75">
      <c r="A446" s="22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P446" s="23"/>
      <c r="Q446" s="23"/>
    </row>
    <row r="447" spans="1:17" s="24" customFormat="1" ht="15.75">
      <c r="A447" s="2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P447" s="23"/>
      <c r="Q447" s="23"/>
    </row>
    <row r="448" spans="1:17" s="24" customFormat="1" ht="15.75">
      <c r="A448" s="22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P448" s="23"/>
      <c r="Q448" s="23"/>
    </row>
    <row r="449" spans="1:17" s="24" customFormat="1" ht="15.75">
      <c r="A449" s="22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P449" s="23"/>
      <c r="Q449" s="23"/>
    </row>
    <row r="450" spans="1:17" s="24" customFormat="1" ht="15.75">
      <c r="A450" s="22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P450" s="23"/>
      <c r="Q450" s="23"/>
    </row>
    <row r="451" spans="1:17" s="24" customFormat="1" ht="15.75">
      <c r="A451" s="2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P451" s="23"/>
      <c r="Q451" s="23"/>
    </row>
    <row r="452" spans="1:17" s="24" customFormat="1" ht="15.75">
      <c r="A452" s="22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P452" s="23"/>
      <c r="Q452" s="23"/>
    </row>
    <row r="453" spans="1:17" s="24" customFormat="1" ht="15.75">
      <c r="A453" s="22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P453" s="23"/>
      <c r="Q453" s="23"/>
    </row>
    <row r="454" spans="1:17" s="24" customFormat="1" ht="15.75">
      <c r="A454" s="22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P454" s="23"/>
      <c r="Q454" s="23"/>
    </row>
    <row r="455" spans="1:17" s="24" customFormat="1" ht="15.75">
      <c r="A455" s="22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P455" s="23"/>
      <c r="Q455" s="23"/>
    </row>
    <row r="456" spans="1:17" s="24" customFormat="1" ht="15.75">
      <c r="A456" s="2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P456" s="23"/>
      <c r="Q456" s="23"/>
    </row>
    <row r="457" spans="1:17" s="24" customFormat="1" ht="15.75">
      <c r="A457" s="22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P457" s="23"/>
      <c r="Q457" s="23"/>
    </row>
    <row r="458" spans="1:17" s="24" customFormat="1" ht="15.75">
      <c r="A458" s="22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P458" s="23"/>
      <c r="Q458" s="23"/>
    </row>
    <row r="459" spans="1:17" s="24" customFormat="1" ht="15.75">
      <c r="A459" s="22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P459" s="23"/>
      <c r="Q459" s="23"/>
    </row>
    <row r="460" spans="1:17" s="24" customFormat="1" ht="15.75">
      <c r="A460" s="22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P460" s="23"/>
      <c r="Q460" s="23"/>
    </row>
    <row r="461" spans="1:17" s="24" customFormat="1" ht="15.75">
      <c r="A461" s="22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P461" s="23"/>
      <c r="Q461" s="23"/>
    </row>
    <row r="462" spans="1:17" s="24" customFormat="1" ht="15.75">
      <c r="A462" s="22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P462" s="23"/>
      <c r="Q462" s="23"/>
    </row>
    <row r="463" spans="1:17" s="24" customFormat="1" ht="15.75">
      <c r="A463" s="22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P463" s="23"/>
      <c r="Q463" s="23"/>
    </row>
    <row r="464" spans="1:17" s="24" customFormat="1" ht="15.75">
      <c r="A464" s="22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P464" s="23"/>
      <c r="Q464" s="23"/>
    </row>
    <row r="465" spans="1:17" s="24" customFormat="1" ht="15.75">
      <c r="A465" s="22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P465" s="23"/>
      <c r="Q465" s="23"/>
    </row>
    <row r="466" spans="1:17" s="24" customFormat="1" ht="15.75">
      <c r="A466" s="22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P466" s="23"/>
      <c r="Q466" s="23"/>
    </row>
    <row r="467" spans="1:17" s="24" customFormat="1" ht="15.75">
      <c r="A467" s="22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P467" s="23"/>
      <c r="Q467" s="23"/>
    </row>
    <row r="468" spans="1:17" s="24" customFormat="1" ht="15.75">
      <c r="A468" s="22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P468" s="23"/>
      <c r="Q468" s="23"/>
    </row>
    <row r="469" spans="1:17" s="24" customFormat="1" ht="15.75">
      <c r="A469" s="22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P469" s="23"/>
      <c r="Q469" s="23"/>
    </row>
    <row r="470" spans="1:17" s="24" customFormat="1" ht="15.75">
      <c r="A470" s="22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P470" s="23"/>
      <c r="Q470" s="23"/>
    </row>
    <row r="471" spans="1:17" s="24" customFormat="1" ht="15.75">
      <c r="A471" s="22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P471" s="23"/>
      <c r="Q471" s="23"/>
    </row>
    <row r="472" spans="1:17" s="24" customFormat="1" ht="15.75">
      <c r="A472" s="22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P472" s="23"/>
      <c r="Q472" s="23"/>
    </row>
    <row r="473" spans="1:17" s="24" customFormat="1" ht="15.75">
      <c r="A473" s="22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P473" s="23"/>
      <c r="Q473" s="23"/>
    </row>
    <row r="474" spans="1:17" s="24" customFormat="1" ht="15.75">
      <c r="A474" s="22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P474" s="23"/>
      <c r="Q474" s="23"/>
    </row>
    <row r="475" spans="1:17" s="24" customFormat="1" ht="15.75">
      <c r="A475" s="22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P475" s="23"/>
      <c r="Q475" s="23"/>
    </row>
    <row r="476" spans="1:17" s="24" customFormat="1" ht="15.75">
      <c r="A476" s="22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P476" s="23"/>
      <c r="Q476" s="23"/>
    </row>
    <row r="477" spans="1:17" s="24" customFormat="1" ht="15.75">
      <c r="A477" s="22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P477" s="23"/>
      <c r="Q477" s="23"/>
    </row>
    <row r="478" spans="1:17" s="24" customFormat="1" ht="15.75">
      <c r="A478" s="22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P478" s="23"/>
      <c r="Q478" s="23"/>
    </row>
    <row r="479" spans="1:17" s="24" customFormat="1" ht="15.75">
      <c r="A479" s="22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P479" s="23"/>
      <c r="Q479" s="23"/>
    </row>
    <row r="480" spans="1:17" s="24" customFormat="1" ht="15.75">
      <c r="A480" s="22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P480" s="23"/>
      <c r="Q480" s="23"/>
    </row>
    <row r="481" spans="1:17" s="24" customFormat="1" ht="15.75">
      <c r="A481" s="22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P481" s="23"/>
      <c r="Q481" s="23"/>
    </row>
    <row r="482" spans="1:17" s="24" customFormat="1" ht="15.75">
      <c r="A482" s="22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P482" s="23"/>
      <c r="Q482" s="23"/>
    </row>
    <row r="483" spans="1:17" s="24" customFormat="1" ht="15.75">
      <c r="A483" s="22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P483" s="23"/>
      <c r="Q483" s="23"/>
    </row>
    <row r="484" spans="1:17" s="24" customFormat="1" ht="15.75">
      <c r="A484" s="22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P484" s="23"/>
      <c r="Q484" s="23"/>
    </row>
    <row r="485" spans="1:17" s="24" customFormat="1" ht="15.75">
      <c r="A485" s="22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P485" s="23"/>
      <c r="Q485" s="23"/>
    </row>
    <row r="486" spans="1:17" s="24" customFormat="1" ht="15.75">
      <c r="A486" s="22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P486" s="23"/>
      <c r="Q486" s="23"/>
    </row>
    <row r="487" spans="1:17" s="24" customFormat="1" ht="15.75">
      <c r="A487" s="22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P487" s="23"/>
      <c r="Q487" s="23"/>
    </row>
    <row r="488" spans="1:17" s="24" customFormat="1" ht="15.75">
      <c r="A488" s="22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P488" s="23"/>
      <c r="Q488" s="23"/>
    </row>
    <row r="489" spans="1:17" s="24" customFormat="1" ht="15.75">
      <c r="A489" s="22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P489" s="23"/>
      <c r="Q489" s="23"/>
    </row>
    <row r="490" spans="1:17" s="24" customFormat="1" ht="15.75">
      <c r="A490" s="22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P490" s="23"/>
      <c r="Q490" s="23"/>
    </row>
    <row r="491" spans="1:17" s="24" customFormat="1" ht="15.75">
      <c r="A491" s="22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P491" s="23"/>
      <c r="Q491" s="23"/>
    </row>
    <row r="492" spans="1:17" s="24" customFormat="1" ht="15.75">
      <c r="A492" s="22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P492" s="23"/>
      <c r="Q492" s="23"/>
    </row>
    <row r="493" spans="1:17" s="24" customFormat="1" ht="15.75">
      <c r="A493" s="22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P493" s="23"/>
      <c r="Q493" s="23"/>
    </row>
    <row r="494" spans="1:17" s="24" customFormat="1" ht="15.75">
      <c r="A494" s="22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P494" s="23"/>
      <c r="Q494" s="23"/>
    </row>
    <row r="495" spans="1:17" s="24" customFormat="1" ht="15.75">
      <c r="A495" s="22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P495" s="23"/>
      <c r="Q495" s="23"/>
    </row>
    <row r="496" spans="1:17" s="24" customFormat="1" ht="15.75">
      <c r="A496" s="22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P496" s="23"/>
      <c r="Q496" s="23"/>
    </row>
    <row r="497" spans="1:17" s="24" customFormat="1" ht="15.75">
      <c r="A497" s="22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P497" s="23"/>
      <c r="Q497" s="23"/>
    </row>
    <row r="498" spans="1:17" s="24" customFormat="1" ht="15.75">
      <c r="A498" s="22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P498" s="23"/>
      <c r="Q498" s="23"/>
    </row>
    <row r="499" spans="1:17" s="24" customFormat="1" ht="15.75">
      <c r="A499" s="22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P499" s="23"/>
      <c r="Q499" s="23"/>
    </row>
    <row r="500" spans="1:17" s="24" customFormat="1" ht="15.75">
      <c r="A500" s="22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P500" s="23"/>
      <c r="Q500" s="23"/>
    </row>
    <row r="501" spans="1:17" s="24" customFormat="1" ht="15.75">
      <c r="A501" s="22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P501" s="23"/>
      <c r="Q501" s="23"/>
    </row>
    <row r="502" spans="1:17" s="24" customFormat="1" ht="15.75">
      <c r="A502" s="22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P502" s="23"/>
      <c r="Q502" s="23"/>
    </row>
    <row r="503" spans="1:17" s="24" customFormat="1" ht="15.75">
      <c r="A503" s="22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P503" s="23"/>
      <c r="Q503" s="23"/>
    </row>
    <row r="504" spans="1:17" s="24" customFormat="1" ht="15.75">
      <c r="A504" s="22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P504" s="23"/>
      <c r="Q504" s="23"/>
    </row>
    <row r="505" spans="1:17" s="24" customFormat="1" ht="15.75">
      <c r="A505" s="22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P505" s="23"/>
      <c r="Q505" s="23"/>
    </row>
    <row r="506" spans="1:17" s="24" customFormat="1" ht="15.75">
      <c r="A506" s="22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P506" s="23"/>
      <c r="Q506" s="23"/>
    </row>
    <row r="507" spans="1:17" s="24" customFormat="1" ht="15.75">
      <c r="A507" s="22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P507" s="23"/>
      <c r="Q507" s="23"/>
    </row>
    <row r="508" spans="1:17" s="24" customFormat="1" ht="15.75">
      <c r="A508" s="22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P508" s="23"/>
      <c r="Q508" s="23"/>
    </row>
    <row r="509" spans="1:17" s="24" customFormat="1" ht="15.75">
      <c r="A509" s="22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P509" s="23"/>
      <c r="Q509" s="23"/>
    </row>
    <row r="510" spans="1:17" s="24" customFormat="1" ht="15.75">
      <c r="A510" s="22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P510" s="23"/>
      <c r="Q510" s="23"/>
    </row>
    <row r="511" spans="1:17" s="24" customFormat="1" ht="15.75">
      <c r="A511" s="22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P511" s="23"/>
      <c r="Q511" s="23"/>
    </row>
    <row r="512" spans="1:17" s="24" customFormat="1" ht="15.75">
      <c r="A512" s="22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P512" s="23"/>
      <c r="Q512" s="23"/>
    </row>
    <row r="513" spans="1:17" s="24" customFormat="1" ht="15.75">
      <c r="A513" s="22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P513" s="23"/>
      <c r="Q513" s="23"/>
    </row>
    <row r="514" spans="1:17" s="24" customFormat="1" ht="15.75">
      <c r="A514" s="22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P514" s="23"/>
      <c r="Q514" s="23"/>
    </row>
    <row r="515" spans="1:17" s="24" customFormat="1" ht="15.75">
      <c r="A515" s="22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P515" s="23"/>
      <c r="Q515" s="23"/>
    </row>
    <row r="516" spans="1:17" s="24" customFormat="1" ht="15.75">
      <c r="A516" s="22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P516" s="23"/>
      <c r="Q516" s="23"/>
    </row>
    <row r="517" spans="1:17" s="24" customFormat="1" ht="15.75">
      <c r="A517" s="22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P517" s="23"/>
      <c r="Q517" s="23"/>
    </row>
    <row r="518" spans="1:17" s="24" customFormat="1" ht="15.75">
      <c r="A518" s="2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P518" s="23"/>
      <c r="Q518" s="23"/>
    </row>
    <row r="519" spans="1:17" s="24" customFormat="1" ht="15.75">
      <c r="A519" s="22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P519" s="23"/>
      <c r="Q519" s="23"/>
    </row>
    <row r="520" spans="1:17" s="24" customFormat="1" ht="15.75">
      <c r="A520" s="22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P520" s="23"/>
      <c r="Q520" s="23"/>
    </row>
    <row r="521" spans="1:17" s="24" customFormat="1" ht="15.75">
      <c r="A521" s="2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P521" s="23"/>
      <c r="Q521" s="23"/>
    </row>
    <row r="522" spans="1:17" s="24" customFormat="1" ht="15.75">
      <c r="A522" s="22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P522" s="23"/>
      <c r="Q522" s="23"/>
    </row>
    <row r="523" spans="1:17" s="24" customFormat="1" ht="15.75">
      <c r="A523" s="22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P523" s="23"/>
      <c r="Q523" s="23"/>
    </row>
    <row r="524" spans="1:17" s="24" customFormat="1" ht="15.75">
      <c r="A524" s="22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P524" s="23"/>
      <c r="Q524" s="23"/>
    </row>
    <row r="525" spans="1:17" s="24" customFormat="1" ht="15.75">
      <c r="A525" s="22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P525" s="23"/>
      <c r="Q525" s="23"/>
    </row>
    <row r="526" spans="1:17" s="24" customFormat="1" ht="15.75">
      <c r="A526" s="22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P526" s="23"/>
      <c r="Q526" s="23"/>
    </row>
    <row r="527" spans="1:17" s="24" customFormat="1" ht="15.75">
      <c r="A527" s="22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P527" s="23"/>
      <c r="Q527" s="23"/>
    </row>
    <row r="528" spans="1:17" s="24" customFormat="1" ht="15.75">
      <c r="A528" s="22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P528" s="23"/>
      <c r="Q528" s="23"/>
    </row>
    <row r="529" spans="1:17" s="24" customFormat="1" ht="15.75">
      <c r="A529" s="22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P529" s="23"/>
      <c r="Q529" s="23"/>
    </row>
    <row r="530" spans="1:17" s="24" customFormat="1" ht="15.75">
      <c r="A530" s="22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P530" s="23"/>
      <c r="Q530" s="23"/>
    </row>
    <row r="531" spans="1:17" s="24" customFormat="1" ht="15.75">
      <c r="A531" s="22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P531" s="23"/>
      <c r="Q531" s="23"/>
    </row>
    <row r="532" spans="1:17" s="24" customFormat="1" ht="15.75">
      <c r="A532" s="22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P532" s="23"/>
      <c r="Q532" s="23"/>
    </row>
    <row r="533" spans="1:17" s="24" customFormat="1" ht="15.75">
      <c r="A533" s="22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P533" s="23"/>
      <c r="Q533" s="23"/>
    </row>
    <row r="534" spans="1:17" s="24" customFormat="1" ht="15.75">
      <c r="A534" s="22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P534" s="23"/>
      <c r="Q534" s="23"/>
    </row>
    <row r="535" spans="1:17" s="24" customFormat="1" ht="15.75">
      <c r="A535" s="22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P535" s="23"/>
      <c r="Q535" s="23"/>
    </row>
    <row r="536" spans="1:17" s="24" customFormat="1" ht="15.75">
      <c r="A536" s="22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P536" s="23"/>
      <c r="Q536" s="23"/>
    </row>
    <row r="537" spans="1:17" s="24" customFormat="1" ht="15.75">
      <c r="A537" s="22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P537" s="23"/>
      <c r="Q537" s="23"/>
    </row>
    <row r="538" spans="1:17" s="24" customFormat="1" ht="15.75">
      <c r="A538" s="22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P538" s="23"/>
      <c r="Q538" s="23"/>
    </row>
    <row r="539" spans="1:17" s="24" customFormat="1" ht="15.75">
      <c r="A539" s="22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P539" s="23"/>
      <c r="Q539" s="23"/>
    </row>
    <row r="540" spans="1:17" s="24" customFormat="1" ht="15.75">
      <c r="A540" s="22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P540" s="23"/>
      <c r="Q540" s="23"/>
    </row>
    <row r="541" spans="1:17" s="24" customFormat="1" ht="15.75">
      <c r="A541" s="22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P541" s="23"/>
      <c r="Q541" s="23"/>
    </row>
    <row r="542" spans="1:17" s="24" customFormat="1" ht="15.75">
      <c r="A542" s="22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P542" s="23"/>
      <c r="Q542" s="23"/>
    </row>
    <row r="543" spans="1:17" s="24" customFormat="1" ht="15.75">
      <c r="A543" s="22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P543" s="23"/>
      <c r="Q543" s="23"/>
    </row>
    <row r="544" spans="1:17" s="24" customFormat="1" ht="15.75">
      <c r="A544" s="22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P544" s="23"/>
      <c r="Q544" s="23"/>
    </row>
    <row r="545" spans="1:17" s="24" customFormat="1" ht="15.75">
      <c r="A545" s="22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P545" s="23"/>
      <c r="Q545" s="23"/>
    </row>
    <row r="546" spans="1:17" s="24" customFormat="1" ht="15.75">
      <c r="A546" s="22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P546" s="23"/>
      <c r="Q546" s="23"/>
    </row>
    <row r="547" spans="1:17" s="24" customFormat="1" ht="15.75">
      <c r="A547" s="22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P547" s="23"/>
      <c r="Q547" s="23"/>
    </row>
    <row r="548" spans="1:17" s="24" customFormat="1" ht="15.75">
      <c r="A548" s="22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P548" s="23"/>
      <c r="Q548" s="23"/>
    </row>
    <row r="549" spans="1:17" s="24" customFormat="1" ht="15.75">
      <c r="A549" s="22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P549" s="23"/>
      <c r="Q549" s="23"/>
    </row>
    <row r="550" spans="1:17" s="24" customFormat="1" ht="15.75">
      <c r="A550" s="22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P550" s="23"/>
      <c r="Q550" s="23"/>
    </row>
    <row r="551" spans="1:17" s="24" customFormat="1" ht="15.75">
      <c r="A551" s="22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P551" s="23"/>
      <c r="Q551" s="23"/>
    </row>
    <row r="552" spans="1:17" s="24" customFormat="1" ht="15.75">
      <c r="A552" s="22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P552" s="23"/>
      <c r="Q552" s="23"/>
    </row>
    <row r="553" spans="1:17" s="24" customFormat="1" ht="15.75">
      <c r="A553" s="22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P553" s="23"/>
      <c r="Q553" s="23"/>
    </row>
    <row r="554" spans="1:17" s="24" customFormat="1" ht="15.75">
      <c r="A554" s="22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P554" s="23"/>
      <c r="Q554" s="23"/>
    </row>
    <row r="555" spans="1:17" s="24" customFormat="1" ht="15.75">
      <c r="A555" s="22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P555" s="23"/>
      <c r="Q555" s="23"/>
    </row>
    <row r="556" spans="1:17" s="24" customFormat="1" ht="15.75">
      <c r="A556" s="22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P556" s="23"/>
      <c r="Q556" s="23"/>
    </row>
    <row r="557" spans="1:17" s="24" customFormat="1" ht="15.75">
      <c r="A557" s="22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P557" s="23"/>
      <c r="Q557" s="23"/>
    </row>
    <row r="558" spans="1:17" s="24" customFormat="1" ht="15.75">
      <c r="A558" s="22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P558" s="23"/>
      <c r="Q558" s="23"/>
    </row>
    <row r="559" spans="1:17" s="24" customFormat="1" ht="15.75">
      <c r="A559" s="22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P559" s="23"/>
      <c r="Q559" s="23"/>
    </row>
    <row r="560" spans="1:17" s="24" customFormat="1" ht="15.75">
      <c r="A560" s="22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P560" s="23"/>
      <c r="Q560" s="23"/>
    </row>
    <row r="561" spans="1:17" s="24" customFormat="1" ht="15.75">
      <c r="A561" s="22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P561" s="23"/>
      <c r="Q561" s="23"/>
    </row>
    <row r="562" spans="1:17" s="24" customFormat="1" ht="15.75">
      <c r="A562" s="22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P562" s="23"/>
      <c r="Q562" s="23"/>
    </row>
    <row r="563" spans="1:17" s="24" customFormat="1" ht="15.75">
      <c r="A563" s="22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P563" s="23"/>
      <c r="Q563" s="23"/>
    </row>
    <row r="564" spans="1:17" s="24" customFormat="1" ht="15.75">
      <c r="A564" s="22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P564" s="23"/>
      <c r="Q564" s="23"/>
    </row>
    <row r="565" spans="1:17" s="24" customFormat="1" ht="15.75">
      <c r="A565" s="22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P565" s="23"/>
      <c r="Q565" s="23"/>
    </row>
    <row r="566" spans="1:17" s="24" customFormat="1" ht="15.75">
      <c r="A566" s="22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P566" s="23"/>
      <c r="Q566" s="23"/>
    </row>
    <row r="567" spans="1:17" s="24" customFormat="1" ht="15.75">
      <c r="A567" s="22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P567" s="23"/>
      <c r="Q567" s="23"/>
    </row>
    <row r="568" spans="1:17" s="24" customFormat="1" ht="15.75">
      <c r="A568" s="22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P568" s="23"/>
      <c r="Q568" s="23"/>
    </row>
    <row r="569" spans="1:17" s="24" customFormat="1" ht="15.75">
      <c r="A569" s="22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P569" s="23"/>
      <c r="Q569" s="23"/>
    </row>
    <row r="570" spans="1:17" s="24" customFormat="1" ht="15.75">
      <c r="A570" s="22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P570" s="23"/>
      <c r="Q570" s="23"/>
    </row>
    <row r="571" spans="1:17" s="24" customFormat="1" ht="15.75">
      <c r="A571" s="22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P571" s="23"/>
      <c r="Q571" s="23"/>
    </row>
    <row r="572" spans="1:17" s="24" customFormat="1" ht="15.75">
      <c r="A572" s="22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P572" s="23"/>
      <c r="Q572" s="23"/>
    </row>
    <row r="573" spans="1:17" s="24" customFormat="1" ht="15.75">
      <c r="A573" s="22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P573" s="23"/>
      <c r="Q573" s="23"/>
    </row>
    <row r="574" spans="1:17" s="24" customFormat="1" ht="15.75">
      <c r="A574" s="22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P574" s="23"/>
      <c r="Q574" s="23"/>
    </row>
    <row r="575" spans="1:17" s="24" customFormat="1" ht="15.75">
      <c r="A575" s="22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P575" s="23"/>
      <c r="Q575" s="23"/>
    </row>
    <row r="576" spans="1:17" s="24" customFormat="1" ht="15.75">
      <c r="A576" s="22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P576" s="23"/>
      <c r="Q576" s="23"/>
    </row>
    <row r="577" spans="1:17" s="24" customFormat="1" ht="15.75">
      <c r="A577" s="22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P577" s="23"/>
      <c r="Q577" s="23"/>
    </row>
    <row r="578" spans="1:17" s="24" customFormat="1" ht="15.75">
      <c r="A578" s="22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P578" s="23"/>
      <c r="Q578" s="23"/>
    </row>
    <row r="579" spans="1:17" s="24" customFormat="1" ht="15.75">
      <c r="A579" s="22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P579" s="23"/>
      <c r="Q579" s="23"/>
    </row>
    <row r="580" spans="1:17" s="24" customFormat="1" ht="15.75">
      <c r="A580" s="22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P580" s="23"/>
      <c r="Q580" s="23"/>
    </row>
    <row r="581" spans="1:17" s="24" customFormat="1" ht="15.75">
      <c r="A581" s="22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P581" s="23"/>
      <c r="Q581" s="23"/>
    </row>
    <row r="582" spans="1:17" s="24" customFormat="1" ht="15.75">
      <c r="A582" s="22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P582" s="23"/>
      <c r="Q582" s="23"/>
    </row>
    <row r="583" spans="1:17" s="24" customFormat="1" ht="15.75">
      <c r="A583" s="22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P583" s="23"/>
      <c r="Q583" s="23"/>
    </row>
    <row r="584" spans="1:17" s="24" customFormat="1" ht="15.75">
      <c r="A584" s="22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P584" s="23"/>
      <c r="Q584" s="23"/>
    </row>
    <row r="585" spans="1:17" s="24" customFormat="1" ht="15.75">
      <c r="A585" s="22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P585" s="23"/>
      <c r="Q585" s="23"/>
    </row>
    <row r="586" spans="1:17" s="24" customFormat="1" ht="15.75">
      <c r="A586" s="22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P586" s="23"/>
      <c r="Q586" s="23"/>
    </row>
    <row r="587" spans="1:17" s="24" customFormat="1" ht="15.75">
      <c r="A587" s="22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P587" s="23"/>
      <c r="Q587" s="23"/>
    </row>
    <row r="588" spans="1:17" s="24" customFormat="1" ht="15.75">
      <c r="A588" s="22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P588" s="23"/>
      <c r="Q588" s="23"/>
    </row>
    <row r="589" spans="1:17" s="24" customFormat="1" ht="15.75">
      <c r="A589" s="22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P589" s="23"/>
      <c r="Q589" s="23"/>
    </row>
    <row r="590" spans="1:17" s="24" customFormat="1" ht="15.75">
      <c r="A590" s="22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P590" s="23"/>
      <c r="Q590" s="23"/>
    </row>
    <row r="591" spans="1:17" s="24" customFormat="1" ht="15.75">
      <c r="A591" s="22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P591" s="23"/>
      <c r="Q591" s="23"/>
    </row>
    <row r="592" spans="1:17" s="24" customFormat="1" ht="15.75">
      <c r="A592" s="22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P592" s="23"/>
      <c r="Q592" s="23"/>
    </row>
    <row r="593" spans="1:17" s="24" customFormat="1" ht="15.75">
      <c r="A593" s="22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P593" s="23"/>
      <c r="Q593" s="23"/>
    </row>
    <row r="594" spans="1:17" s="24" customFormat="1" ht="15.75">
      <c r="A594" s="22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P594" s="23"/>
      <c r="Q594" s="23"/>
    </row>
    <row r="595" spans="1:17" s="24" customFormat="1" ht="15.75">
      <c r="A595" s="22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P595" s="23"/>
      <c r="Q595" s="23"/>
    </row>
    <row r="596" spans="1:17" s="24" customFormat="1" ht="15.75">
      <c r="A596" s="22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P596" s="23"/>
      <c r="Q596" s="23"/>
    </row>
    <row r="597" spans="1:17" s="24" customFormat="1" ht="15.75">
      <c r="A597" s="22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P597" s="23"/>
      <c r="Q597" s="23"/>
    </row>
    <row r="598" spans="1:17" s="24" customFormat="1" ht="15.75">
      <c r="A598" s="22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P598" s="23"/>
      <c r="Q598" s="23"/>
    </row>
    <row r="599" spans="1:17" s="24" customFormat="1" ht="15.75">
      <c r="A599" s="22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P599" s="23"/>
      <c r="Q599" s="23"/>
    </row>
    <row r="600" spans="1:17" s="24" customFormat="1" ht="15.75">
      <c r="A600" s="22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P600" s="23"/>
      <c r="Q600" s="23"/>
    </row>
    <row r="601" spans="1:17" s="24" customFormat="1" ht="15.75">
      <c r="A601" s="22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P601" s="23"/>
      <c r="Q601" s="23"/>
    </row>
    <row r="602" spans="1:17" s="24" customFormat="1" ht="15.75">
      <c r="A602" s="22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P602" s="23"/>
      <c r="Q602" s="23"/>
    </row>
    <row r="603" spans="1:17" s="24" customFormat="1" ht="15.75">
      <c r="A603" s="22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P603" s="23"/>
      <c r="Q603" s="23"/>
    </row>
    <row r="604" spans="1:17" s="24" customFormat="1" ht="15.75">
      <c r="A604" s="22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P604" s="23"/>
      <c r="Q604" s="23"/>
    </row>
    <row r="605" spans="1:17" s="24" customFormat="1" ht="15.75">
      <c r="A605" s="22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P605" s="23"/>
      <c r="Q605" s="23"/>
    </row>
    <row r="606" spans="1:17" s="24" customFormat="1" ht="15.75">
      <c r="A606" s="22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P606" s="23"/>
      <c r="Q606" s="23"/>
    </row>
    <row r="607" spans="1:17" s="24" customFormat="1" ht="15.75">
      <c r="A607" s="22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P607" s="23"/>
      <c r="Q607" s="23"/>
    </row>
    <row r="608" spans="1:17" s="24" customFormat="1" ht="15.75">
      <c r="A608" s="22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P608" s="23"/>
      <c r="Q608" s="23"/>
    </row>
    <row r="609" spans="1:17" s="24" customFormat="1" ht="15.75">
      <c r="A609" s="22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P609" s="23"/>
      <c r="Q609" s="23"/>
    </row>
    <row r="610" spans="1:17" s="24" customFormat="1" ht="15.75">
      <c r="A610" s="22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P610" s="23"/>
      <c r="Q610" s="23"/>
    </row>
    <row r="611" spans="1:17" s="24" customFormat="1" ht="15.75">
      <c r="A611" s="22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P611" s="23"/>
      <c r="Q611" s="23"/>
    </row>
    <row r="612" spans="1:17" s="24" customFormat="1" ht="15.75">
      <c r="A612" s="22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P612" s="23"/>
      <c r="Q612" s="23"/>
    </row>
    <row r="613" spans="1:17" s="24" customFormat="1" ht="15.75">
      <c r="A613" s="22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P613" s="23"/>
      <c r="Q613" s="23"/>
    </row>
    <row r="614" spans="1:17" s="24" customFormat="1" ht="15.75">
      <c r="A614" s="22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P614" s="23"/>
      <c r="Q614" s="23"/>
    </row>
    <row r="615" spans="1:17" s="24" customFormat="1" ht="15.75">
      <c r="A615" s="22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P615" s="23"/>
      <c r="Q615" s="23"/>
    </row>
    <row r="616" spans="1:17" s="24" customFormat="1" ht="15.75">
      <c r="A616" s="22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P616" s="23"/>
      <c r="Q616" s="23"/>
    </row>
    <row r="617" spans="1:17" s="24" customFormat="1" ht="15.75">
      <c r="A617" s="22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P617" s="23"/>
      <c r="Q617" s="23"/>
    </row>
    <row r="618" spans="1:17" s="24" customFormat="1" ht="15.75">
      <c r="A618" s="22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P618" s="23"/>
      <c r="Q618" s="23"/>
    </row>
    <row r="619" spans="1:17" s="24" customFormat="1" ht="15.75">
      <c r="A619" s="22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P619" s="23"/>
      <c r="Q619" s="23"/>
    </row>
    <row r="620" spans="1:17" s="24" customFormat="1" ht="15.75">
      <c r="A620" s="22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P620" s="23"/>
      <c r="Q620" s="23"/>
    </row>
    <row r="621" spans="1:17" s="24" customFormat="1" ht="15.75">
      <c r="A621" s="22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P621" s="23"/>
      <c r="Q621" s="23"/>
    </row>
    <row r="622" spans="1:17" s="24" customFormat="1" ht="15.75">
      <c r="A622" s="22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P622" s="23"/>
      <c r="Q622" s="23"/>
    </row>
    <row r="623" spans="1:17" s="24" customFormat="1" ht="15.75">
      <c r="A623" s="22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P623" s="23"/>
      <c r="Q623" s="23"/>
    </row>
    <row r="624" spans="1:17" s="24" customFormat="1" ht="15.75">
      <c r="A624" s="22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P624" s="23"/>
      <c r="Q624" s="23"/>
    </row>
    <row r="625" spans="1:17" s="24" customFormat="1" ht="15.75">
      <c r="A625" s="22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P625" s="23"/>
      <c r="Q625" s="23"/>
    </row>
    <row r="626" spans="1:17" s="24" customFormat="1" ht="15.75">
      <c r="A626" s="22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P626" s="23"/>
      <c r="Q626" s="23"/>
    </row>
    <row r="627" spans="1:17" s="24" customFormat="1" ht="15.75">
      <c r="A627" s="22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P627" s="23"/>
      <c r="Q627" s="23"/>
    </row>
    <row r="628" spans="1:17" s="24" customFormat="1" ht="15.75">
      <c r="A628" s="22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P628" s="23"/>
      <c r="Q628" s="23"/>
    </row>
    <row r="629" spans="1:17" s="24" customFormat="1" ht="15.75">
      <c r="A629" s="22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P629" s="23"/>
      <c r="Q629" s="23"/>
    </row>
    <row r="630" spans="1:17" s="24" customFormat="1" ht="15.75">
      <c r="A630" s="22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P630" s="23"/>
      <c r="Q630" s="23"/>
    </row>
    <row r="631" spans="1:17" s="24" customFormat="1" ht="15.75">
      <c r="A631" s="22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P631" s="23"/>
      <c r="Q631" s="23"/>
    </row>
    <row r="632" spans="1:17" s="24" customFormat="1" ht="15.75">
      <c r="A632" s="22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P632" s="23"/>
      <c r="Q632" s="23"/>
    </row>
    <row r="633" spans="1:17" s="24" customFormat="1" ht="15.75">
      <c r="A633" s="22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P633" s="23"/>
      <c r="Q633" s="23"/>
    </row>
    <row r="634" spans="1:17" s="24" customFormat="1" ht="15.75">
      <c r="A634" s="22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P634" s="23"/>
      <c r="Q634" s="23"/>
    </row>
    <row r="635" spans="1:17" s="24" customFormat="1" ht="15.75">
      <c r="A635" s="22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P635" s="23"/>
      <c r="Q635" s="23"/>
    </row>
    <row r="636" spans="1:17" s="24" customFormat="1" ht="15.75">
      <c r="A636" s="22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P636" s="23"/>
      <c r="Q636" s="23"/>
    </row>
    <row r="637" spans="1:17" s="24" customFormat="1" ht="15.75">
      <c r="A637" s="22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P637" s="23"/>
      <c r="Q637" s="23"/>
    </row>
    <row r="638" spans="1:17" s="24" customFormat="1" ht="15.75">
      <c r="A638" s="22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P638" s="23"/>
      <c r="Q638" s="23"/>
    </row>
    <row r="639" spans="1:17" s="24" customFormat="1" ht="15.75">
      <c r="A639" s="22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P639" s="23"/>
      <c r="Q639" s="23"/>
    </row>
    <row r="640" spans="1:17" s="24" customFormat="1" ht="15.75">
      <c r="A640" s="22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P640" s="23"/>
      <c r="Q640" s="23"/>
    </row>
    <row r="641" spans="1:17" s="24" customFormat="1" ht="15.75">
      <c r="A641" s="22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P641" s="23"/>
      <c r="Q641" s="23"/>
    </row>
    <row r="642" spans="1:17" s="24" customFormat="1" ht="15.75">
      <c r="A642" s="22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P642" s="23"/>
      <c r="Q642" s="23"/>
    </row>
    <row r="643" spans="1:17" s="24" customFormat="1" ht="15.75">
      <c r="A643" s="22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P643" s="23"/>
      <c r="Q643" s="23"/>
    </row>
    <row r="644" spans="1:17" s="24" customFormat="1" ht="15.75">
      <c r="A644" s="22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P644" s="23"/>
      <c r="Q644" s="23"/>
    </row>
    <row r="645" spans="1:17" s="24" customFormat="1" ht="15.75">
      <c r="A645" s="22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P645" s="23"/>
      <c r="Q645" s="23"/>
    </row>
    <row r="646" spans="1:17" s="24" customFormat="1" ht="15.75">
      <c r="A646" s="22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P646" s="23"/>
      <c r="Q646" s="23"/>
    </row>
    <row r="647" spans="1:17" s="24" customFormat="1" ht="15.75">
      <c r="A647" s="22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P647" s="23"/>
      <c r="Q647" s="23"/>
    </row>
    <row r="648" spans="1:17" s="24" customFormat="1" ht="15.75">
      <c r="A648" s="22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P648" s="23"/>
      <c r="Q648" s="23"/>
    </row>
    <row r="649" spans="1:17" s="24" customFormat="1" ht="15.75">
      <c r="A649" s="22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P649" s="23"/>
      <c r="Q649" s="23"/>
    </row>
    <row r="650" spans="1:17" s="24" customFormat="1" ht="15.75">
      <c r="A650" s="22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P650" s="23"/>
      <c r="Q650" s="23"/>
    </row>
    <row r="651" spans="1:17" s="24" customFormat="1" ht="15.75">
      <c r="A651" s="22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P651" s="23"/>
      <c r="Q651" s="23"/>
    </row>
    <row r="652" spans="1:17" s="24" customFormat="1" ht="15.75">
      <c r="A652" s="22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P652" s="23"/>
      <c r="Q652" s="23"/>
    </row>
    <row r="653" spans="1:17" s="24" customFormat="1" ht="15.75">
      <c r="A653" s="22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P653" s="23"/>
      <c r="Q653" s="23"/>
    </row>
    <row r="654" spans="1:17" s="24" customFormat="1" ht="15.75">
      <c r="A654" s="22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P654" s="23"/>
      <c r="Q654" s="23"/>
    </row>
    <row r="655" spans="1:17" s="24" customFormat="1" ht="15.75">
      <c r="A655" s="22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P655" s="23"/>
      <c r="Q655" s="23"/>
    </row>
    <row r="656" spans="1:17" s="24" customFormat="1" ht="15.75">
      <c r="A656" s="22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P656" s="23"/>
      <c r="Q656" s="23"/>
    </row>
    <row r="657" spans="1:17" s="24" customFormat="1" ht="15.75">
      <c r="A657" s="22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P657" s="23"/>
      <c r="Q657" s="23"/>
    </row>
    <row r="658" spans="1:17" s="24" customFormat="1" ht="15.75">
      <c r="A658" s="22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P658" s="23"/>
      <c r="Q658" s="23"/>
    </row>
    <row r="659" spans="1:17" s="24" customFormat="1" ht="15.75">
      <c r="A659" s="22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P659" s="23"/>
      <c r="Q659" s="23"/>
    </row>
    <row r="660" spans="1:17" s="24" customFormat="1" ht="15.75">
      <c r="A660" s="22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P660" s="23"/>
      <c r="Q660" s="23"/>
    </row>
    <row r="661" spans="1:17" s="24" customFormat="1" ht="15.75">
      <c r="A661" s="22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P661" s="23"/>
      <c r="Q661" s="23"/>
    </row>
    <row r="662" spans="1:17" s="24" customFormat="1" ht="15.75">
      <c r="A662" s="22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P662" s="23"/>
      <c r="Q662" s="23"/>
    </row>
    <row r="663" spans="1:17" s="24" customFormat="1" ht="15.75">
      <c r="A663" s="22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P663" s="23"/>
      <c r="Q663" s="23"/>
    </row>
    <row r="664" spans="1:17" s="24" customFormat="1" ht="15.75">
      <c r="A664" s="22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P664" s="23"/>
      <c r="Q664" s="23"/>
    </row>
    <row r="665" spans="1:17" s="24" customFormat="1" ht="15.75">
      <c r="A665" s="22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P665" s="23"/>
      <c r="Q665" s="23"/>
    </row>
    <row r="666" spans="1:17" s="24" customFormat="1" ht="15.75">
      <c r="A666" s="22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P666" s="23"/>
      <c r="Q666" s="23"/>
    </row>
    <row r="667" spans="1:17" s="24" customFormat="1" ht="15.75">
      <c r="A667" s="22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P667" s="23"/>
      <c r="Q667" s="23"/>
    </row>
    <row r="668" spans="1:17" s="24" customFormat="1" ht="15.75">
      <c r="A668" s="22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P668" s="23"/>
      <c r="Q668" s="23"/>
    </row>
    <row r="669" spans="1:17" s="24" customFormat="1" ht="15.75">
      <c r="A669" s="22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P669" s="23"/>
      <c r="Q669" s="23"/>
    </row>
    <row r="670" spans="1:17" s="24" customFormat="1" ht="15.75">
      <c r="A670" s="22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P670" s="23"/>
      <c r="Q670" s="23"/>
    </row>
    <row r="671" spans="1:17" s="24" customFormat="1" ht="15.75">
      <c r="A671" s="22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P671" s="23"/>
      <c r="Q671" s="23"/>
    </row>
    <row r="672" spans="1:17" s="24" customFormat="1" ht="15.75">
      <c r="A672" s="22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P672" s="23"/>
      <c r="Q672" s="23"/>
    </row>
    <row r="673" spans="1:17" s="24" customFormat="1" ht="15.75">
      <c r="A673" s="22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P673" s="23"/>
      <c r="Q673" s="23"/>
    </row>
    <row r="674" spans="1:17" s="24" customFormat="1" ht="15.75">
      <c r="A674" s="22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P674" s="23"/>
      <c r="Q674" s="23"/>
    </row>
    <row r="675" spans="1:17" s="24" customFormat="1" ht="15.75">
      <c r="A675" s="22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P675" s="23"/>
      <c r="Q675" s="23"/>
    </row>
    <row r="676" spans="1:17" s="24" customFormat="1" ht="15.75">
      <c r="A676" s="22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P676" s="23"/>
      <c r="Q676" s="23"/>
    </row>
    <row r="677" spans="1:17" s="24" customFormat="1" ht="15.75">
      <c r="A677" s="22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P677" s="23"/>
      <c r="Q677" s="23"/>
    </row>
    <row r="678" spans="1:17" s="24" customFormat="1" ht="15.75">
      <c r="A678" s="22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P678" s="23"/>
      <c r="Q678" s="23"/>
    </row>
    <row r="679" spans="1:17" s="24" customFormat="1" ht="15.75">
      <c r="A679" s="22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P679" s="23"/>
      <c r="Q679" s="23"/>
    </row>
    <row r="680" spans="1:17" s="24" customFormat="1" ht="15.75">
      <c r="A680" s="22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P680" s="23"/>
      <c r="Q680" s="23"/>
    </row>
    <row r="681" spans="1:17" s="24" customFormat="1" ht="15.75">
      <c r="A681" s="22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P681" s="23"/>
      <c r="Q681" s="23"/>
    </row>
    <row r="682" spans="1:17" s="24" customFormat="1" ht="15.75">
      <c r="A682" s="22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P682" s="23"/>
      <c r="Q682" s="23"/>
    </row>
    <row r="683" spans="1:17" s="24" customFormat="1" ht="15.75">
      <c r="A683" s="22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P683" s="23"/>
      <c r="Q683" s="23"/>
    </row>
    <row r="684" spans="1:17" s="24" customFormat="1" ht="15.75">
      <c r="A684" s="22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P684" s="23"/>
      <c r="Q684" s="23"/>
    </row>
    <row r="685" spans="1:17" s="24" customFormat="1" ht="15.75">
      <c r="A685" s="22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P685" s="23"/>
      <c r="Q685" s="23"/>
    </row>
    <row r="686" spans="1:17" s="24" customFormat="1" ht="15.75">
      <c r="A686" s="22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P686" s="23"/>
      <c r="Q686" s="23"/>
    </row>
    <row r="687" spans="1:17" s="24" customFormat="1" ht="15.75">
      <c r="A687" s="22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P687" s="23"/>
      <c r="Q687" s="23"/>
    </row>
    <row r="688" spans="1:17" s="24" customFormat="1" ht="15.75">
      <c r="A688" s="22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P688" s="23"/>
      <c r="Q688" s="23"/>
    </row>
    <row r="689" spans="1:17" s="24" customFormat="1" ht="15.75">
      <c r="A689" s="22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P689" s="23"/>
      <c r="Q689" s="23"/>
    </row>
    <row r="690" spans="1:17" s="24" customFormat="1" ht="15.75">
      <c r="A690" s="22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P690" s="23"/>
      <c r="Q690" s="23"/>
    </row>
    <row r="691" spans="1:17" s="24" customFormat="1" ht="15.75">
      <c r="A691" s="22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P691" s="23"/>
      <c r="Q691" s="23"/>
    </row>
    <row r="692" spans="1:17" s="24" customFormat="1" ht="15.75">
      <c r="A692" s="22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P692" s="23"/>
      <c r="Q692" s="23"/>
    </row>
    <row r="693" spans="1:17" s="24" customFormat="1" ht="15.75">
      <c r="A693" s="22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P693" s="23"/>
      <c r="Q693" s="23"/>
    </row>
    <row r="694" spans="1:17" s="24" customFormat="1" ht="15.75">
      <c r="A694" s="22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P694" s="23"/>
      <c r="Q694" s="23"/>
    </row>
    <row r="695" spans="1:17" s="24" customFormat="1" ht="15.75">
      <c r="A695" s="22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P695" s="23"/>
      <c r="Q695" s="23"/>
    </row>
    <row r="696" spans="1:17" s="24" customFormat="1" ht="15.75">
      <c r="A696" s="22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P696" s="23"/>
      <c r="Q696" s="23"/>
    </row>
    <row r="697" spans="1:17" s="24" customFormat="1" ht="15.75">
      <c r="A697" s="22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P697" s="23"/>
      <c r="Q697" s="23"/>
    </row>
    <row r="698" spans="1:17" s="24" customFormat="1" ht="15.75">
      <c r="A698" s="22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P698" s="23"/>
      <c r="Q698" s="23"/>
    </row>
    <row r="699" spans="1:17" s="24" customFormat="1" ht="15.75">
      <c r="A699" s="22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P699" s="23"/>
      <c r="Q699" s="23"/>
    </row>
    <row r="700" spans="1:17" s="24" customFormat="1" ht="15.75">
      <c r="A700" s="22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P700" s="23"/>
      <c r="Q700" s="23"/>
    </row>
    <row r="701" spans="1:17" s="24" customFormat="1" ht="15.75">
      <c r="A701" s="22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P701" s="23"/>
      <c r="Q701" s="23"/>
    </row>
    <row r="702" spans="1:17" s="24" customFormat="1" ht="15.75">
      <c r="A702" s="22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P702" s="23"/>
      <c r="Q702" s="23"/>
    </row>
    <row r="703" spans="1:17" s="24" customFormat="1" ht="15.75">
      <c r="A703" s="22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P703" s="23"/>
      <c r="Q703" s="23"/>
    </row>
    <row r="704" spans="1:17" s="24" customFormat="1" ht="15.75">
      <c r="A704" s="22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P704" s="23"/>
      <c r="Q704" s="23"/>
    </row>
    <row r="705" spans="1:17" s="24" customFormat="1" ht="15.75">
      <c r="A705" s="22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P705" s="23"/>
      <c r="Q705" s="23"/>
    </row>
    <row r="706" spans="1:17" s="24" customFormat="1" ht="15.75">
      <c r="A706" s="22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P706" s="23"/>
      <c r="Q706" s="23"/>
    </row>
    <row r="707" spans="1:17" s="24" customFormat="1" ht="15.75">
      <c r="A707" s="22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P707" s="23"/>
      <c r="Q707" s="23"/>
    </row>
    <row r="708" spans="1:17" s="24" customFormat="1" ht="15.75">
      <c r="A708" s="22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P708" s="23"/>
      <c r="Q708" s="23"/>
    </row>
    <row r="709" spans="1:17" s="24" customFormat="1" ht="15.75">
      <c r="A709" s="22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P709" s="23"/>
      <c r="Q709" s="23"/>
    </row>
    <row r="710" spans="1:17" s="24" customFormat="1" ht="15.75">
      <c r="A710" s="22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P710" s="23"/>
      <c r="Q710" s="23"/>
    </row>
    <row r="711" spans="1:17" s="24" customFormat="1" ht="15.75">
      <c r="A711" s="22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P711" s="23"/>
      <c r="Q711" s="23"/>
    </row>
    <row r="712" spans="1:17" s="24" customFormat="1" ht="15.75">
      <c r="A712" s="22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P712" s="23"/>
      <c r="Q712" s="23"/>
    </row>
    <row r="713" spans="1:17" s="24" customFormat="1" ht="15.75">
      <c r="A713" s="22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P713" s="23"/>
      <c r="Q713" s="23"/>
    </row>
    <row r="714" spans="1:17" s="24" customFormat="1" ht="15.75">
      <c r="A714" s="22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P714" s="23"/>
      <c r="Q714" s="23"/>
    </row>
    <row r="715" spans="1:17" s="24" customFormat="1" ht="15.75">
      <c r="A715" s="22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P715" s="23"/>
      <c r="Q715" s="23"/>
    </row>
    <row r="716" spans="1:17" s="24" customFormat="1" ht="15.75">
      <c r="A716" s="22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P716" s="23"/>
      <c r="Q716" s="23"/>
    </row>
    <row r="717" spans="1:17" s="24" customFormat="1" ht="15.75">
      <c r="A717" s="22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P717" s="23"/>
      <c r="Q717" s="23"/>
    </row>
    <row r="718" spans="1:17" s="24" customFormat="1" ht="15.75">
      <c r="A718" s="22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P718" s="23"/>
      <c r="Q718" s="23"/>
    </row>
    <row r="719" spans="1:17" s="24" customFormat="1" ht="15.75">
      <c r="A719" s="22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P719" s="23"/>
      <c r="Q719" s="23"/>
    </row>
    <row r="720" spans="1:17" s="24" customFormat="1" ht="15.75">
      <c r="A720" s="22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P720" s="23"/>
      <c r="Q720" s="23"/>
    </row>
    <row r="721" spans="1:17" s="24" customFormat="1" ht="15.75">
      <c r="A721" s="22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P721" s="23"/>
      <c r="Q721" s="23"/>
    </row>
    <row r="722" spans="1:17" s="24" customFormat="1" ht="15.75">
      <c r="A722" s="22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P722" s="23"/>
      <c r="Q722" s="23"/>
    </row>
    <row r="723" spans="1:17" s="24" customFormat="1" ht="15.75">
      <c r="A723" s="22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P723" s="23"/>
      <c r="Q723" s="23"/>
    </row>
    <row r="724" spans="1:17" s="24" customFormat="1" ht="15.75">
      <c r="A724" s="22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P724" s="23"/>
      <c r="Q724" s="23"/>
    </row>
    <row r="725" spans="1:17" s="24" customFormat="1" ht="15.75">
      <c r="A725" s="22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P725" s="23"/>
      <c r="Q725" s="23"/>
    </row>
    <row r="726" spans="1:17" s="24" customFormat="1" ht="15.75">
      <c r="A726" s="22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P726" s="23"/>
      <c r="Q726" s="23"/>
    </row>
    <row r="727" spans="1:17" s="24" customFormat="1" ht="15.75">
      <c r="A727" s="22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P727" s="23"/>
      <c r="Q727" s="23"/>
    </row>
    <row r="728" spans="1:17" s="24" customFormat="1" ht="15.75">
      <c r="A728" s="22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P728" s="23"/>
      <c r="Q728" s="23"/>
    </row>
    <row r="729" spans="1:17" s="24" customFormat="1" ht="15.75">
      <c r="A729" s="22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P729" s="23"/>
      <c r="Q729" s="23"/>
    </row>
    <row r="730" spans="1:17" s="24" customFormat="1" ht="15.75">
      <c r="A730" s="22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P730" s="23"/>
      <c r="Q730" s="23"/>
    </row>
    <row r="731" spans="1:17" s="24" customFormat="1" ht="15.75">
      <c r="A731" s="22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P731" s="23"/>
      <c r="Q731" s="23"/>
    </row>
    <row r="732" spans="1:17" s="24" customFormat="1" ht="15.75">
      <c r="A732" s="22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P732" s="23"/>
      <c r="Q732" s="23"/>
    </row>
    <row r="733" spans="1:17" s="24" customFormat="1" ht="15.75">
      <c r="A733" s="22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P733" s="23"/>
      <c r="Q733" s="23"/>
    </row>
    <row r="734" spans="1:17" s="24" customFormat="1" ht="15.75">
      <c r="A734" s="22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P734" s="23"/>
      <c r="Q734" s="23"/>
    </row>
    <row r="735" spans="1:17" s="24" customFormat="1" ht="15.75">
      <c r="A735" s="22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P735" s="23"/>
      <c r="Q735" s="23"/>
    </row>
    <row r="736" spans="1:17" s="24" customFormat="1" ht="15.75">
      <c r="A736" s="22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P736" s="23"/>
      <c r="Q736" s="23"/>
    </row>
    <row r="737" spans="1:17" s="24" customFormat="1" ht="15.75">
      <c r="A737" s="22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P737" s="23"/>
      <c r="Q737" s="23"/>
    </row>
    <row r="738" spans="1:17" s="24" customFormat="1" ht="15.75">
      <c r="A738" s="22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P738" s="23"/>
      <c r="Q738" s="23"/>
    </row>
    <row r="739" spans="1:17" s="24" customFormat="1" ht="15.75">
      <c r="A739" s="22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P739" s="23"/>
      <c r="Q739" s="23"/>
    </row>
    <row r="740" spans="1:17" s="24" customFormat="1" ht="15.75">
      <c r="A740" s="22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P740" s="23"/>
      <c r="Q740" s="23"/>
    </row>
    <row r="741" spans="1:17" s="24" customFormat="1" ht="15.75">
      <c r="A741" s="22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P741" s="23"/>
      <c r="Q741" s="23"/>
    </row>
    <row r="742" spans="1:17" s="24" customFormat="1" ht="15.75">
      <c r="A742" s="22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P742" s="23"/>
      <c r="Q742" s="23"/>
    </row>
    <row r="743" spans="1:17" s="24" customFormat="1" ht="15.75">
      <c r="A743" s="22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P743" s="23"/>
      <c r="Q743" s="23"/>
    </row>
    <row r="744" spans="1:17" s="24" customFormat="1" ht="15.75">
      <c r="A744" s="22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P744" s="23"/>
      <c r="Q744" s="23"/>
    </row>
    <row r="745" spans="1:17" s="24" customFormat="1" ht="15.75">
      <c r="A745" s="22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P745" s="23"/>
      <c r="Q745" s="23"/>
    </row>
    <row r="746" spans="1:17" s="24" customFormat="1" ht="15.75">
      <c r="A746" s="22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P746" s="23"/>
      <c r="Q746" s="23"/>
    </row>
    <row r="747" spans="1:17" s="24" customFormat="1" ht="15.75">
      <c r="A747" s="22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P747" s="23"/>
      <c r="Q747" s="23"/>
    </row>
    <row r="748" spans="1:17" s="24" customFormat="1" ht="15.75">
      <c r="A748" s="22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P748" s="23"/>
      <c r="Q748" s="23"/>
    </row>
    <row r="749" spans="1:17" s="24" customFormat="1" ht="15.75">
      <c r="A749" s="22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P749" s="23"/>
      <c r="Q749" s="23"/>
    </row>
    <row r="750" spans="1:17" s="24" customFormat="1" ht="15.75">
      <c r="A750" s="22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P750" s="23"/>
      <c r="Q750" s="23"/>
    </row>
    <row r="751" spans="1:17" s="24" customFormat="1" ht="15.75">
      <c r="A751" s="22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P751" s="23"/>
      <c r="Q751" s="23"/>
    </row>
    <row r="752" spans="1:17" s="24" customFormat="1" ht="15.75">
      <c r="A752" s="22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P752" s="23"/>
      <c r="Q752" s="23"/>
    </row>
    <row r="753" spans="1:17" s="24" customFormat="1" ht="15.75">
      <c r="A753" s="22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P753" s="23"/>
      <c r="Q753" s="23"/>
    </row>
    <row r="754" spans="1:17" s="24" customFormat="1" ht="15.75">
      <c r="A754" s="22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P754" s="23"/>
      <c r="Q754" s="23"/>
    </row>
    <row r="755" spans="1:17" s="24" customFormat="1" ht="15.75">
      <c r="A755" s="22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P755" s="23"/>
      <c r="Q755" s="23"/>
    </row>
    <row r="756" spans="1:17" s="24" customFormat="1" ht="15.75">
      <c r="A756" s="22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P756" s="23"/>
      <c r="Q756" s="23"/>
    </row>
    <row r="757" spans="1:17" s="24" customFormat="1" ht="15.75">
      <c r="A757" s="22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P757" s="23"/>
      <c r="Q757" s="23"/>
    </row>
    <row r="758" spans="1:17" s="24" customFormat="1" ht="15.75">
      <c r="A758" s="22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P758" s="23"/>
      <c r="Q758" s="23"/>
    </row>
    <row r="759" spans="1:17" s="24" customFormat="1" ht="15.75">
      <c r="A759" s="22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P759" s="23"/>
      <c r="Q759" s="23"/>
    </row>
    <row r="760" spans="1:17" s="24" customFormat="1" ht="15.75">
      <c r="A760" s="22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P760" s="23"/>
      <c r="Q760" s="23"/>
    </row>
    <row r="761" spans="1:17" s="24" customFormat="1" ht="15.75">
      <c r="A761" s="22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P761" s="23"/>
      <c r="Q761" s="23"/>
    </row>
    <row r="762" spans="1:17" s="24" customFormat="1" ht="15.75">
      <c r="A762" s="22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P762" s="23"/>
      <c r="Q762" s="23"/>
    </row>
    <row r="763" spans="1:17" s="24" customFormat="1" ht="15.75">
      <c r="A763" s="22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P763" s="23"/>
      <c r="Q763" s="23"/>
    </row>
    <row r="764" spans="1:17" s="24" customFormat="1" ht="15.75">
      <c r="A764" s="22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P764" s="23"/>
      <c r="Q764" s="23"/>
    </row>
    <row r="765" spans="1:17" s="24" customFormat="1" ht="15.75">
      <c r="A765" s="22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P765" s="23"/>
      <c r="Q765" s="23"/>
    </row>
    <row r="766" spans="1:17" s="24" customFormat="1" ht="15.75">
      <c r="A766" s="22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P766" s="23"/>
      <c r="Q766" s="23"/>
    </row>
    <row r="767" spans="1:17" s="24" customFormat="1" ht="15.75">
      <c r="A767" s="22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P767" s="23"/>
      <c r="Q767" s="23"/>
    </row>
    <row r="768" spans="1:17" s="24" customFormat="1" ht="15.75">
      <c r="A768" s="22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P768" s="23"/>
      <c r="Q768" s="23"/>
    </row>
    <row r="769" spans="1:17" s="24" customFormat="1" ht="15.75">
      <c r="A769" s="22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P769" s="23"/>
      <c r="Q769" s="23"/>
    </row>
    <row r="770" spans="1:17" s="24" customFormat="1" ht="15.75">
      <c r="A770" s="22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P770" s="23"/>
      <c r="Q770" s="23"/>
    </row>
    <row r="771" spans="1:17" s="24" customFormat="1" ht="15.75">
      <c r="A771" s="22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P771" s="23"/>
      <c r="Q771" s="23"/>
    </row>
    <row r="772" spans="1:17" s="24" customFormat="1" ht="15.75">
      <c r="A772" s="22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P772" s="23"/>
      <c r="Q772" s="23"/>
    </row>
    <row r="773" spans="1:17" s="24" customFormat="1" ht="15.75">
      <c r="A773" s="22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P773" s="23"/>
      <c r="Q773" s="23"/>
    </row>
    <row r="774" spans="1:17" s="24" customFormat="1" ht="15.75">
      <c r="A774" s="22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P774" s="23"/>
      <c r="Q774" s="23"/>
    </row>
    <row r="775" spans="1:17" s="24" customFormat="1" ht="15.75">
      <c r="A775" s="22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P775" s="23"/>
      <c r="Q775" s="23"/>
    </row>
    <row r="776" spans="1:17" s="24" customFormat="1" ht="15.75">
      <c r="A776" s="22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P776" s="23"/>
      <c r="Q776" s="23"/>
    </row>
    <row r="777" spans="1:17" s="24" customFormat="1" ht="15.75">
      <c r="A777" s="22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P777" s="23"/>
      <c r="Q777" s="23"/>
    </row>
    <row r="778" spans="1:17" s="24" customFormat="1" ht="15.75">
      <c r="A778" s="22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P778" s="23"/>
      <c r="Q778" s="23"/>
    </row>
    <row r="779" spans="1:17" s="24" customFormat="1" ht="15.75">
      <c r="A779" s="22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P779" s="23"/>
      <c r="Q779" s="23"/>
    </row>
    <row r="780" spans="1:17" s="24" customFormat="1" ht="15.75">
      <c r="A780" s="22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P780" s="23"/>
      <c r="Q780" s="23"/>
    </row>
    <row r="781" spans="1:17" s="24" customFormat="1" ht="15.75">
      <c r="A781" s="22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P781" s="23"/>
      <c r="Q781" s="23"/>
    </row>
    <row r="782" spans="1:17" s="24" customFormat="1" ht="15.75">
      <c r="A782" s="22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P782" s="23"/>
      <c r="Q782" s="23"/>
    </row>
    <row r="783" spans="1:17" s="24" customFormat="1" ht="15.75">
      <c r="A783" s="22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P783" s="23"/>
      <c r="Q783" s="23"/>
    </row>
    <row r="784" spans="1:17" s="24" customFormat="1" ht="15.75">
      <c r="A784" s="22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P784" s="23"/>
      <c r="Q784" s="23"/>
    </row>
    <row r="785" spans="1:17" s="24" customFormat="1" ht="15.75">
      <c r="A785" s="22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P785" s="23"/>
      <c r="Q785" s="23"/>
    </row>
    <row r="786" spans="1:17" s="24" customFormat="1" ht="15.75">
      <c r="A786" s="22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P786" s="23"/>
      <c r="Q786" s="23"/>
    </row>
    <row r="787" spans="1:17" s="24" customFormat="1" ht="15.75">
      <c r="A787" s="22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P787" s="23"/>
      <c r="Q787" s="23"/>
    </row>
    <row r="788" spans="1:17" s="24" customFormat="1" ht="15.75">
      <c r="A788" s="22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P788" s="23"/>
      <c r="Q788" s="23"/>
    </row>
    <row r="789" spans="1:17" s="24" customFormat="1" ht="15.75">
      <c r="A789" s="22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P789" s="23"/>
      <c r="Q789" s="23"/>
    </row>
    <row r="790" spans="1:17" s="24" customFormat="1" ht="15.75">
      <c r="A790" s="22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P790" s="23"/>
      <c r="Q790" s="23"/>
    </row>
    <row r="791" spans="1:17" s="24" customFormat="1" ht="15.75">
      <c r="A791" s="22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P791" s="23"/>
      <c r="Q791" s="23"/>
    </row>
    <row r="792" spans="1:17" s="24" customFormat="1" ht="15.75">
      <c r="A792" s="22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P792" s="23"/>
      <c r="Q792" s="23"/>
    </row>
    <row r="793" spans="1:17" s="24" customFormat="1" ht="15.75">
      <c r="A793" s="22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P793" s="23"/>
      <c r="Q793" s="23"/>
    </row>
    <row r="794" spans="1:17" s="24" customFormat="1" ht="15.75">
      <c r="A794" s="22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P794" s="23"/>
      <c r="Q794" s="23"/>
    </row>
    <row r="795" spans="1:17" s="24" customFormat="1" ht="15.75">
      <c r="A795" s="22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P795" s="23"/>
      <c r="Q795" s="23"/>
    </row>
    <row r="796" spans="1:17" s="24" customFormat="1" ht="15.75">
      <c r="A796" s="22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P796" s="23"/>
      <c r="Q796" s="23"/>
    </row>
    <row r="797" spans="1:17" s="24" customFormat="1" ht="15.75">
      <c r="A797" s="22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P797" s="23"/>
      <c r="Q797" s="23"/>
    </row>
    <row r="798" spans="1:17" s="24" customFormat="1" ht="15.75">
      <c r="A798" s="22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P798" s="23"/>
      <c r="Q798" s="23"/>
    </row>
    <row r="799" spans="1:17" s="24" customFormat="1" ht="15.75">
      <c r="A799" s="22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P799" s="23"/>
      <c r="Q799" s="23"/>
    </row>
    <row r="800" spans="1:17" s="24" customFormat="1" ht="15.75">
      <c r="A800" s="22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P800" s="23"/>
      <c r="Q800" s="23"/>
    </row>
    <row r="801" spans="1:17" s="24" customFormat="1" ht="15.75">
      <c r="A801" s="22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P801" s="23"/>
      <c r="Q801" s="23"/>
    </row>
    <row r="802" spans="1:17" s="24" customFormat="1" ht="15.75">
      <c r="A802" s="22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P802" s="23"/>
      <c r="Q802" s="23"/>
    </row>
    <row r="803" spans="1:17" s="24" customFormat="1" ht="15.75">
      <c r="A803" s="22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P803" s="23"/>
      <c r="Q803" s="23"/>
    </row>
    <row r="804" spans="1:17" s="24" customFormat="1" ht="15.75">
      <c r="A804" s="22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P804" s="23"/>
      <c r="Q804" s="23"/>
    </row>
    <row r="805" spans="1:17" s="24" customFormat="1" ht="15.75">
      <c r="A805" s="22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P805" s="23"/>
      <c r="Q805" s="23"/>
    </row>
    <row r="806" spans="1:17" s="24" customFormat="1" ht="15.75">
      <c r="A806" s="22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P806" s="23"/>
      <c r="Q806" s="23"/>
    </row>
    <row r="807" spans="1:17" s="24" customFormat="1" ht="15.75">
      <c r="A807" s="22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P807" s="23"/>
      <c r="Q807" s="23"/>
    </row>
    <row r="808" spans="1:17" s="24" customFormat="1" ht="15.75">
      <c r="A808" s="22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P808" s="23"/>
      <c r="Q808" s="23"/>
    </row>
    <row r="809" spans="1:17" s="24" customFormat="1" ht="15.75">
      <c r="A809" s="22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P809" s="23"/>
      <c r="Q809" s="23"/>
    </row>
    <row r="810" spans="1:17" s="24" customFormat="1" ht="15.75">
      <c r="A810" s="22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P810" s="23"/>
      <c r="Q810" s="23"/>
    </row>
    <row r="811" spans="1:17" s="24" customFormat="1" ht="15.75">
      <c r="A811" s="22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P811" s="23"/>
      <c r="Q811" s="23"/>
    </row>
    <row r="812" spans="1:17" s="24" customFormat="1" ht="15.75">
      <c r="A812" s="22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P812" s="23"/>
      <c r="Q812" s="23"/>
    </row>
    <row r="813" spans="1:17" s="24" customFormat="1" ht="15.75">
      <c r="A813" s="22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P813" s="23"/>
      <c r="Q813" s="23"/>
    </row>
    <row r="814" spans="1:17" s="24" customFormat="1" ht="15.75">
      <c r="A814" s="22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P814" s="23"/>
      <c r="Q814" s="23"/>
    </row>
    <row r="815" spans="1:17" s="24" customFormat="1" ht="15.75">
      <c r="A815" s="22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P815" s="23"/>
      <c r="Q815" s="23"/>
    </row>
    <row r="816" spans="1:17" s="24" customFormat="1" ht="15.75">
      <c r="A816" s="22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P816" s="23"/>
      <c r="Q816" s="23"/>
    </row>
    <row r="817" spans="1:17" s="24" customFormat="1" ht="15.75">
      <c r="A817" s="22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P817" s="23"/>
      <c r="Q817" s="23"/>
    </row>
    <row r="818" spans="1:17" s="24" customFormat="1" ht="15.75">
      <c r="A818" s="22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P818" s="23"/>
      <c r="Q818" s="23"/>
    </row>
    <row r="819" spans="1:17" s="24" customFormat="1" ht="15.75">
      <c r="A819" s="22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P819" s="23"/>
      <c r="Q819" s="23"/>
    </row>
    <row r="820" spans="1:17" s="24" customFormat="1" ht="15.75">
      <c r="A820" s="22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P820" s="23"/>
      <c r="Q820" s="23"/>
    </row>
    <row r="821" spans="1:17" s="24" customFormat="1" ht="15.75">
      <c r="A821" s="22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P821" s="23"/>
      <c r="Q821" s="23"/>
    </row>
    <row r="822" spans="1:17" s="24" customFormat="1" ht="15.75">
      <c r="A822" s="22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P822" s="23"/>
      <c r="Q822" s="23"/>
    </row>
    <row r="823" spans="1:17" s="24" customFormat="1" ht="15.75">
      <c r="A823" s="22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P823" s="23"/>
      <c r="Q823" s="23"/>
    </row>
    <row r="824" spans="1:17" s="24" customFormat="1" ht="15.75">
      <c r="A824" s="22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P824" s="23"/>
      <c r="Q824" s="23"/>
    </row>
    <row r="825" spans="1:17" s="24" customFormat="1" ht="15.75">
      <c r="A825" s="22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P825" s="23"/>
      <c r="Q825" s="23"/>
    </row>
    <row r="826" spans="1:17" s="24" customFormat="1" ht="15.75">
      <c r="A826" s="22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P826" s="23"/>
      <c r="Q826" s="23"/>
    </row>
    <row r="827" spans="1:17" s="24" customFormat="1" ht="15.75">
      <c r="A827" s="22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P827" s="23"/>
      <c r="Q827" s="23"/>
    </row>
    <row r="828" spans="1:17" s="24" customFormat="1" ht="15.75">
      <c r="A828" s="22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P828" s="23"/>
      <c r="Q828" s="23"/>
    </row>
    <row r="829" spans="1:17" s="24" customFormat="1" ht="15.75">
      <c r="A829" s="22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P829" s="23"/>
      <c r="Q829" s="23"/>
    </row>
    <row r="830" spans="1:17" s="24" customFormat="1" ht="15.75">
      <c r="A830" s="22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P830" s="23"/>
      <c r="Q830" s="23"/>
    </row>
    <row r="831" spans="1:17" s="24" customFormat="1" ht="15.75">
      <c r="A831" s="22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P831" s="23"/>
      <c r="Q831" s="23"/>
    </row>
    <row r="832" spans="1:17" s="24" customFormat="1" ht="15.75">
      <c r="A832" s="22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P832" s="23"/>
      <c r="Q832" s="23"/>
    </row>
    <row r="833" spans="1:17" s="24" customFormat="1" ht="15.75">
      <c r="A833" s="22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P833" s="23"/>
      <c r="Q833" s="23"/>
    </row>
    <row r="834" spans="1:17" s="24" customFormat="1" ht="15.75">
      <c r="A834" s="22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P834" s="23"/>
      <c r="Q834" s="23"/>
    </row>
    <row r="835" spans="1:17" s="24" customFormat="1" ht="15.75">
      <c r="A835" s="22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P835" s="23"/>
      <c r="Q835" s="23"/>
    </row>
    <row r="836" spans="1:17" s="24" customFormat="1" ht="15.75">
      <c r="A836" s="22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P836" s="23"/>
      <c r="Q836" s="23"/>
    </row>
    <row r="837" spans="1:17" s="24" customFormat="1" ht="15.75">
      <c r="A837" s="22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P837" s="23"/>
      <c r="Q837" s="23"/>
    </row>
    <row r="838" spans="1:17" s="24" customFormat="1" ht="15.75">
      <c r="A838" s="22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P838" s="23"/>
      <c r="Q838" s="23"/>
    </row>
    <row r="839" spans="1:17" s="24" customFormat="1" ht="15.75">
      <c r="A839" s="22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P839" s="23"/>
      <c r="Q839" s="23"/>
    </row>
    <row r="840" spans="1:17" s="24" customFormat="1" ht="15.75">
      <c r="A840" s="22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P840" s="23"/>
      <c r="Q840" s="23"/>
    </row>
    <row r="841" spans="1:17" s="24" customFormat="1" ht="15.75">
      <c r="A841" s="22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P841" s="23"/>
      <c r="Q841" s="23"/>
    </row>
    <row r="842" spans="1:17" s="24" customFormat="1" ht="15.75">
      <c r="A842" s="22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P842" s="23"/>
      <c r="Q842" s="23"/>
    </row>
    <row r="843" spans="1:17" s="24" customFormat="1" ht="15.75">
      <c r="A843" s="22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P843" s="23"/>
      <c r="Q843" s="23"/>
    </row>
    <row r="844" spans="1:17" s="24" customFormat="1" ht="15.75">
      <c r="A844" s="22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P844" s="23"/>
      <c r="Q844" s="23"/>
    </row>
    <row r="845" spans="1:17" s="24" customFormat="1" ht="15.75">
      <c r="A845" s="22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P845" s="23"/>
      <c r="Q845" s="23"/>
    </row>
    <row r="846" spans="1:17" s="24" customFormat="1" ht="15.75">
      <c r="A846" s="22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P846" s="23"/>
      <c r="Q846" s="23"/>
    </row>
    <row r="847" spans="1:17" s="24" customFormat="1" ht="15.75">
      <c r="A847" s="22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P847" s="23"/>
      <c r="Q847" s="23"/>
    </row>
    <row r="848" spans="1:17" s="24" customFormat="1" ht="15.75">
      <c r="A848" s="22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P848" s="23"/>
      <c r="Q848" s="23"/>
    </row>
    <row r="849" spans="1:17" s="24" customFormat="1" ht="15.75">
      <c r="A849" s="22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P849" s="23"/>
      <c r="Q849" s="23"/>
    </row>
    <row r="850" spans="1:17" s="24" customFormat="1" ht="15.75">
      <c r="A850" s="22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P850" s="23"/>
      <c r="Q850" s="23"/>
    </row>
    <row r="851" spans="1:17" s="24" customFormat="1" ht="15.75">
      <c r="A851" s="22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P851" s="23"/>
      <c r="Q851" s="23"/>
    </row>
    <row r="852" spans="1:17" s="24" customFormat="1" ht="15.75">
      <c r="A852" s="22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P852" s="23"/>
      <c r="Q852" s="23"/>
    </row>
    <row r="853" spans="1:17" s="24" customFormat="1" ht="15.75">
      <c r="A853" s="22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P853" s="23"/>
      <c r="Q853" s="23"/>
    </row>
    <row r="854" spans="1:17" s="24" customFormat="1" ht="15.75">
      <c r="A854" s="22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P854" s="23"/>
      <c r="Q854" s="23"/>
    </row>
    <row r="855" spans="1:17" s="24" customFormat="1" ht="15.75">
      <c r="A855" s="22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P855" s="23"/>
      <c r="Q855" s="23"/>
    </row>
    <row r="856" spans="1:17" s="24" customFormat="1" ht="15.75">
      <c r="A856" s="22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P856" s="23"/>
      <c r="Q856" s="23"/>
    </row>
    <row r="857" spans="1:17" s="24" customFormat="1" ht="15.75">
      <c r="A857" s="22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P857" s="23"/>
      <c r="Q857" s="23"/>
    </row>
    <row r="858" spans="1:17" s="24" customFormat="1" ht="15.75">
      <c r="A858" s="22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P858" s="23"/>
      <c r="Q858" s="23"/>
    </row>
    <row r="859" spans="1:17" s="24" customFormat="1" ht="15.75">
      <c r="A859" s="22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P859" s="23"/>
      <c r="Q859" s="23"/>
    </row>
    <row r="860" spans="1:17" s="24" customFormat="1" ht="15.75">
      <c r="A860" s="22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P860" s="23"/>
      <c r="Q860" s="23"/>
    </row>
    <row r="861" spans="1:17" s="24" customFormat="1" ht="15.75">
      <c r="A861" s="22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P861" s="23"/>
      <c r="Q861" s="23"/>
    </row>
    <row r="862" spans="1:17" s="24" customFormat="1" ht="15.75">
      <c r="A862" s="22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P862" s="23"/>
      <c r="Q862" s="23"/>
    </row>
    <row r="863" spans="1:17" s="24" customFormat="1" ht="15.75">
      <c r="A863" s="22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P863" s="23"/>
      <c r="Q863" s="23"/>
    </row>
    <row r="864" spans="1:17" s="24" customFormat="1" ht="15.75">
      <c r="A864" s="22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P864" s="23"/>
      <c r="Q864" s="23"/>
    </row>
    <row r="865" spans="1:17" s="24" customFormat="1" ht="15.75">
      <c r="A865" s="22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P865" s="23"/>
      <c r="Q865" s="23"/>
    </row>
    <row r="866" spans="1:17" s="24" customFormat="1" ht="15.75">
      <c r="A866" s="22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P866" s="23"/>
      <c r="Q866" s="23"/>
    </row>
    <row r="867" spans="1:17" s="24" customFormat="1" ht="15.75">
      <c r="A867" s="22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P867" s="23"/>
      <c r="Q867" s="23"/>
    </row>
    <row r="868" spans="1:17" s="24" customFormat="1" ht="15.75">
      <c r="A868" s="22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P868" s="23"/>
      <c r="Q868" s="23"/>
    </row>
    <row r="869" spans="1:17" s="24" customFormat="1" ht="15.75">
      <c r="A869" s="22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P869" s="23"/>
      <c r="Q869" s="23"/>
    </row>
    <row r="870" spans="1:17" s="24" customFormat="1" ht="15.75">
      <c r="A870" s="22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P870" s="23"/>
      <c r="Q870" s="23"/>
    </row>
    <row r="871" spans="1:17" s="24" customFormat="1" ht="15.75">
      <c r="A871" s="22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P871" s="23"/>
      <c r="Q871" s="23"/>
    </row>
    <row r="872" spans="1:17" s="24" customFormat="1" ht="15.75">
      <c r="A872" s="22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P872" s="23"/>
      <c r="Q872" s="23"/>
    </row>
    <row r="873" spans="1:17" s="24" customFormat="1" ht="15.75">
      <c r="A873" s="22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P873" s="23"/>
      <c r="Q873" s="23"/>
    </row>
    <row r="874" spans="1:17" s="24" customFormat="1" ht="15.75">
      <c r="A874" s="22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P874" s="23"/>
      <c r="Q874" s="23"/>
    </row>
    <row r="875" spans="1:17" s="24" customFormat="1" ht="15.75">
      <c r="A875" s="22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P875" s="23"/>
      <c r="Q875" s="23"/>
    </row>
    <row r="876" spans="1:17" s="24" customFormat="1" ht="15.75">
      <c r="A876" s="22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P876" s="23"/>
      <c r="Q876" s="23"/>
    </row>
    <row r="877" spans="1:17" s="24" customFormat="1" ht="15.75">
      <c r="A877" s="22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P877" s="23"/>
      <c r="Q877" s="23"/>
    </row>
    <row r="878" spans="1:17" s="24" customFormat="1" ht="15.75">
      <c r="A878" s="22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P878" s="23"/>
      <c r="Q878" s="23"/>
    </row>
    <row r="879" spans="1:17" s="24" customFormat="1" ht="15.75">
      <c r="A879" s="22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P879" s="23"/>
      <c r="Q879" s="23"/>
    </row>
    <row r="880" spans="1:17" s="24" customFormat="1" ht="15.75">
      <c r="A880" s="22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P880" s="23"/>
      <c r="Q880" s="23"/>
    </row>
    <row r="881" spans="1:17" s="24" customFormat="1" ht="15.75">
      <c r="A881" s="22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P881" s="23"/>
      <c r="Q881" s="23"/>
    </row>
    <row r="882" spans="1:17" s="24" customFormat="1" ht="15.75">
      <c r="A882" s="22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P882" s="23"/>
      <c r="Q882" s="23"/>
    </row>
    <row r="883" spans="1:17" s="24" customFormat="1" ht="15.75">
      <c r="A883" s="22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P883" s="23"/>
      <c r="Q883" s="23"/>
    </row>
    <row r="884" spans="1:17" s="24" customFormat="1" ht="15.75">
      <c r="A884" s="22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P884" s="23"/>
      <c r="Q884" s="23"/>
    </row>
    <row r="885" spans="1:17" s="24" customFormat="1" ht="15.75">
      <c r="A885" s="22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P885" s="23"/>
      <c r="Q885" s="23"/>
    </row>
    <row r="886" spans="1:17" s="24" customFormat="1" ht="15.75">
      <c r="A886" s="22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P886" s="23"/>
      <c r="Q886" s="23"/>
    </row>
    <row r="887" spans="1:17" s="24" customFormat="1" ht="15.75">
      <c r="A887" s="22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P887" s="23"/>
      <c r="Q887" s="23"/>
    </row>
    <row r="888" spans="1:17" s="24" customFormat="1" ht="15.75">
      <c r="A888" s="22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P888" s="23"/>
      <c r="Q888" s="23"/>
    </row>
    <row r="889" spans="1:17" s="24" customFormat="1" ht="15.75">
      <c r="A889" s="22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P889" s="23"/>
      <c r="Q889" s="23"/>
    </row>
    <row r="890" spans="1:17" s="24" customFormat="1" ht="15.75">
      <c r="A890" s="22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P890" s="23"/>
      <c r="Q890" s="23"/>
    </row>
    <row r="891" spans="1:17" s="24" customFormat="1" ht="15.75">
      <c r="A891" s="22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P891" s="23"/>
      <c r="Q891" s="23"/>
    </row>
    <row r="892" spans="1:17" s="24" customFormat="1" ht="15.75">
      <c r="A892" s="22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P892" s="23"/>
      <c r="Q892" s="23"/>
    </row>
    <row r="893" spans="1:17" s="24" customFormat="1" ht="15.75">
      <c r="A893" s="22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P893" s="23"/>
      <c r="Q893" s="23"/>
    </row>
    <row r="894" spans="1:17" s="24" customFormat="1" ht="15.75">
      <c r="A894" s="22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P894" s="23"/>
      <c r="Q894" s="23"/>
    </row>
    <row r="895" spans="1:17" s="24" customFormat="1" ht="15.75">
      <c r="A895" s="22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P895" s="23"/>
      <c r="Q895" s="23"/>
    </row>
    <row r="896" spans="1:17" s="24" customFormat="1" ht="15.75">
      <c r="A896" s="22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P896" s="23"/>
      <c r="Q896" s="23"/>
    </row>
    <row r="897" spans="1:17" s="24" customFormat="1" ht="15.75">
      <c r="A897" s="22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P897" s="23"/>
      <c r="Q897" s="23"/>
    </row>
    <row r="898" spans="1:17" s="24" customFormat="1" ht="15.75">
      <c r="A898" s="22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P898" s="23"/>
      <c r="Q898" s="23"/>
    </row>
    <row r="899" spans="1:17" s="24" customFormat="1" ht="15.75">
      <c r="A899" s="22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P899" s="23"/>
      <c r="Q899" s="23"/>
    </row>
    <row r="900" spans="1:17" s="24" customFormat="1" ht="15.75">
      <c r="A900" s="22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P900" s="23"/>
      <c r="Q900" s="23"/>
    </row>
    <row r="901" spans="1:17" s="24" customFormat="1" ht="15.75">
      <c r="A901" s="22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P901" s="23"/>
      <c r="Q901" s="23"/>
    </row>
    <row r="902" spans="1:17" s="24" customFormat="1" ht="15.75">
      <c r="A902" s="22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P902" s="23"/>
      <c r="Q902" s="23"/>
    </row>
    <row r="903" spans="1:17" s="24" customFormat="1" ht="15.75">
      <c r="A903" s="22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P903" s="23"/>
      <c r="Q903" s="23"/>
    </row>
    <row r="904" spans="1:17" s="24" customFormat="1" ht="15.75">
      <c r="A904" s="22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P904" s="23"/>
      <c r="Q904" s="23"/>
    </row>
    <row r="905" spans="1:17" s="24" customFormat="1" ht="15.75">
      <c r="A905" s="22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P905" s="23"/>
      <c r="Q905" s="23"/>
    </row>
    <row r="906" spans="1:17" s="24" customFormat="1" ht="15.75">
      <c r="A906" s="22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P906" s="23"/>
      <c r="Q906" s="23"/>
    </row>
    <row r="907" spans="1:17" s="24" customFormat="1" ht="15.75">
      <c r="A907" s="22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P907" s="23"/>
      <c r="Q907" s="23"/>
    </row>
    <row r="908" spans="1:17" s="24" customFormat="1" ht="15.75">
      <c r="A908" s="22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P908" s="23"/>
      <c r="Q908" s="23"/>
    </row>
    <row r="909" spans="1:17" s="24" customFormat="1" ht="15.75">
      <c r="A909" s="22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P909" s="23"/>
      <c r="Q909" s="23"/>
    </row>
    <row r="910" spans="1:17" s="24" customFormat="1" ht="15.75">
      <c r="A910" s="22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P910" s="23"/>
      <c r="Q910" s="23"/>
    </row>
    <row r="911" spans="1:17" s="24" customFormat="1" ht="15.75">
      <c r="A911" s="22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P911" s="23"/>
      <c r="Q911" s="23"/>
    </row>
    <row r="912" spans="1:17" s="24" customFormat="1" ht="15.75">
      <c r="A912" s="22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P912" s="23"/>
      <c r="Q912" s="23"/>
    </row>
    <row r="913" spans="1:17" s="24" customFormat="1" ht="15.75">
      <c r="A913" s="22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P913" s="23"/>
      <c r="Q913" s="23"/>
    </row>
    <row r="914" spans="1:17" s="24" customFormat="1" ht="15.75">
      <c r="A914" s="22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P914" s="23"/>
      <c r="Q914" s="23"/>
    </row>
    <row r="915" spans="1:17" s="24" customFormat="1" ht="15.75">
      <c r="A915" s="22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P915" s="23"/>
      <c r="Q915" s="23"/>
    </row>
    <row r="916" spans="1:17" s="24" customFormat="1" ht="15.75">
      <c r="A916" s="22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P916" s="23"/>
      <c r="Q916" s="23"/>
    </row>
    <row r="917" spans="1:17" s="24" customFormat="1" ht="15.75">
      <c r="A917" s="22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P917" s="23"/>
      <c r="Q917" s="23"/>
    </row>
    <row r="918" spans="1:17" s="24" customFormat="1" ht="15.75">
      <c r="A918" s="22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P918" s="23"/>
      <c r="Q918" s="23"/>
    </row>
    <row r="919" spans="1:17" s="24" customFormat="1" ht="15.75">
      <c r="A919" s="22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P919" s="23"/>
      <c r="Q919" s="23"/>
    </row>
    <row r="920" spans="1:17" s="24" customFormat="1" ht="15.75">
      <c r="A920" s="22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P920" s="23"/>
      <c r="Q920" s="23"/>
    </row>
    <row r="921" spans="1:17" s="24" customFormat="1" ht="15.75">
      <c r="A921" s="22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P921" s="23"/>
      <c r="Q921" s="23"/>
    </row>
    <row r="922" spans="1:17" s="24" customFormat="1" ht="15.75">
      <c r="A922" s="22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P922" s="23"/>
      <c r="Q922" s="23"/>
    </row>
    <row r="923" spans="1:17" s="24" customFormat="1" ht="15.75">
      <c r="A923" s="22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P923" s="23"/>
      <c r="Q923" s="23"/>
    </row>
    <row r="924" spans="1:17" s="24" customFormat="1" ht="15.75">
      <c r="A924" s="22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P924" s="23"/>
      <c r="Q924" s="23"/>
    </row>
    <row r="925" spans="1:17" s="24" customFormat="1" ht="15.75">
      <c r="A925" s="22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P925" s="23"/>
      <c r="Q925" s="23"/>
    </row>
    <row r="926" spans="1:17" s="24" customFormat="1" ht="15.75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P926" s="23"/>
      <c r="Q926" s="23"/>
    </row>
    <row r="927" spans="1:17" s="24" customFormat="1" ht="15.75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P927" s="23"/>
      <c r="Q927" s="23"/>
    </row>
    <row r="928" spans="1:17" s="24" customFormat="1" ht="15.75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P928" s="23"/>
      <c r="Q928" s="23"/>
    </row>
    <row r="929" spans="1:17" s="24" customFormat="1" ht="15.75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P929" s="23"/>
      <c r="Q929" s="23"/>
    </row>
    <row r="930" spans="1:17" s="24" customFormat="1" ht="15.75">
      <c r="A930" s="22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P930" s="23"/>
      <c r="Q930" s="23"/>
    </row>
    <row r="931" spans="1:17" s="24" customFormat="1" ht="15.75">
      <c r="A931" s="22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P931" s="23"/>
      <c r="Q931" s="23"/>
    </row>
    <row r="932" spans="1:17" s="24" customFormat="1" ht="15.75">
      <c r="A932" s="22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P932" s="23"/>
      <c r="Q932" s="23"/>
    </row>
    <row r="933" spans="1:17" s="24" customFormat="1" ht="15.75">
      <c r="A933" s="22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P933" s="23"/>
      <c r="Q933" s="23"/>
    </row>
    <row r="934" spans="1:17" s="24" customFormat="1" ht="15.75">
      <c r="A934" s="22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P934" s="23"/>
      <c r="Q934" s="23"/>
    </row>
    <row r="935" spans="1:17" s="24" customFormat="1" ht="15.75">
      <c r="A935" s="22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P935" s="23"/>
      <c r="Q935" s="23"/>
    </row>
    <row r="936" spans="1:17" s="24" customFormat="1" ht="15.75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P936" s="23"/>
      <c r="Q936" s="23"/>
    </row>
    <row r="937" spans="1:17" s="24" customFormat="1" ht="15.75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P937" s="23"/>
      <c r="Q937" s="23"/>
    </row>
    <row r="938" spans="1:17" s="24" customFormat="1" ht="15.75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P938" s="23"/>
      <c r="Q938" s="23"/>
    </row>
    <row r="939" spans="1:17" s="24" customFormat="1" ht="15.75">
      <c r="A939" s="22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P939" s="23"/>
      <c r="Q939" s="23"/>
    </row>
    <row r="940" spans="1:17" s="24" customFormat="1" ht="15.75">
      <c r="A940" s="22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P940" s="23"/>
      <c r="Q940" s="23"/>
    </row>
    <row r="941" spans="1:17" s="24" customFormat="1" ht="15.75">
      <c r="A941" s="22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P941" s="23"/>
      <c r="Q941" s="23"/>
    </row>
    <row r="942" spans="1:17" s="24" customFormat="1" ht="15.75">
      <c r="A942" s="22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P942" s="23"/>
      <c r="Q942" s="23"/>
    </row>
    <row r="943" spans="1:17" s="24" customFormat="1" ht="15.75">
      <c r="A943" s="22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P943" s="23"/>
      <c r="Q943" s="23"/>
    </row>
    <row r="944" spans="1:17" s="24" customFormat="1" ht="15.75">
      <c r="A944" s="22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P944" s="23"/>
      <c r="Q944" s="23"/>
    </row>
    <row r="945" spans="1:17" s="24" customFormat="1" ht="15.75">
      <c r="A945" s="22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P945" s="23"/>
      <c r="Q945" s="23"/>
    </row>
    <row r="946" spans="1:17" s="24" customFormat="1" ht="15.75">
      <c r="A946" s="22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P946" s="23"/>
      <c r="Q946" s="23"/>
    </row>
    <row r="947" spans="1:17" s="24" customFormat="1" ht="15.75">
      <c r="A947" s="22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P947" s="23"/>
      <c r="Q947" s="23"/>
    </row>
    <row r="948" spans="1:17" s="24" customFormat="1" ht="15.75">
      <c r="A948" s="22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P948" s="23"/>
      <c r="Q948" s="23"/>
    </row>
    <row r="949" spans="1:17" s="24" customFormat="1" ht="15.75">
      <c r="A949" s="22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P949" s="23"/>
      <c r="Q949" s="23"/>
    </row>
    <row r="950" spans="1:17" s="24" customFormat="1" ht="15.75">
      <c r="A950" s="22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P950" s="23"/>
      <c r="Q950" s="23"/>
    </row>
    <row r="951" spans="1:17" s="24" customFormat="1" ht="15.75">
      <c r="A951" s="22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P951" s="23"/>
      <c r="Q951" s="23"/>
    </row>
    <row r="952" spans="1:17" s="24" customFormat="1" ht="15.75">
      <c r="A952" s="22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P952" s="23"/>
      <c r="Q952" s="23"/>
    </row>
    <row r="953" spans="1:17" s="24" customFormat="1" ht="15.75">
      <c r="A953" s="22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P953" s="23"/>
      <c r="Q953" s="23"/>
    </row>
    <row r="954" spans="1:17" s="24" customFormat="1" ht="15.75">
      <c r="A954" s="22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P954" s="23"/>
      <c r="Q954" s="23"/>
    </row>
    <row r="955" spans="1:17" s="24" customFormat="1" ht="15.75">
      <c r="A955" s="22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P955" s="23"/>
      <c r="Q955" s="23"/>
    </row>
    <row r="956" spans="1:17" s="24" customFormat="1" ht="15.75">
      <c r="A956" s="22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P956" s="23"/>
      <c r="Q956" s="23"/>
    </row>
    <row r="957" spans="1:17" s="24" customFormat="1" ht="15.75">
      <c r="A957" s="22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P957" s="23"/>
      <c r="Q957" s="23"/>
    </row>
    <row r="958" spans="1:17" s="24" customFormat="1" ht="15.75">
      <c r="A958" s="22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P958" s="23"/>
      <c r="Q958" s="23"/>
    </row>
    <row r="959" spans="1:17" s="24" customFormat="1" ht="15.75">
      <c r="A959" s="22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P959" s="23"/>
      <c r="Q959" s="23"/>
    </row>
    <row r="960" spans="1:17" s="24" customFormat="1" ht="15.75">
      <c r="A960" s="22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P960" s="23"/>
      <c r="Q960" s="23"/>
    </row>
    <row r="961" spans="1:17" s="24" customFormat="1" ht="15.75">
      <c r="A961" s="22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P961" s="23"/>
      <c r="Q961" s="23"/>
    </row>
    <row r="962" spans="1:17" s="24" customFormat="1" ht="15.75">
      <c r="A962" s="22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P962" s="23"/>
      <c r="Q962" s="23"/>
    </row>
    <row r="963" spans="1:17" s="24" customFormat="1" ht="15.75">
      <c r="A963" s="22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P963" s="23"/>
      <c r="Q963" s="23"/>
    </row>
    <row r="964" spans="1:17" s="24" customFormat="1" ht="15.75">
      <c r="A964" s="22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P964" s="23"/>
      <c r="Q964" s="23"/>
    </row>
    <row r="965" spans="1:17" s="24" customFormat="1" ht="15.75">
      <c r="A965" s="22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P965" s="23"/>
      <c r="Q965" s="23"/>
    </row>
    <row r="966" spans="1:17" s="24" customFormat="1" ht="15.75">
      <c r="A966" s="22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P966" s="23"/>
      <c r="Q966" s="23"/>
    </row>
    <row r="967" spans="1:17" s="24" customFormat="1" ht="15.75">
      <c r="A967" s="22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P967" s="23"/>
      <c r="Q967" s="23"/>
    </row>
    <row r="968" spans="1:17" s="24" customFormat="1" ht="15.75">
      <c r="A968" s="22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P968" s="23"/>
      <c r="Q968" s="23"/>
    </row>
    <row r="969" spans="1:17" s="24" customFormat="1" ht="15.75">
      <c r="A969" s="22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P969" s="23"/>
      <c r="Q969" s="23"/>
    </row>
    <row r="970" spans="1:17" s="24" customFormat="1" ht="15.75">
      <c r="A970" s="22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P970" s="23"/>
      <c r="Q970" s="23"/>
    </row>
    <row r="971" spans="1:17" s="24" customFormat="1" ht="15.75">
      <c r="A971" s="22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P971" s="23"/>
      <c r="Q971" s="23"/>
    </row>
    <row r="972" spans="1:17" s="24" customFormat="1" ht="15.75">
      <c r="A972" s="22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P972" s="23"/>
      <c r="Q972" s="23"/>
    </row>
    <row r="973" spans="1:17" s="24" customFormat="1" ht="15.75">
      <c r="A973" s="22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P973" s="23"/>
      <c r="Q973" s="23"/>
    </row>
    <row r="974" spans="1:17" s="24" customFormat="1" ht="15.75">
      <c r="A974" s="22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P974" s="23"/>
      <c r="Q974" s="23"/>
    </row>
    <row r="975" spans="1:17" s="24" customFormat="1" ht="15.75">
      <c r="A975" s="22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P975" s="23"/>
      <c r="Q975" s="23"/>
    </row>
    <row r="976" spans="1:17" s="24" customFormat="1" ht="15.75">
      <c r="A976" s="22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P976" s="23"/>
      <c r="Q976" s="23"/>
    </row>
    <row r="977" spans="1:17" s="24" customFormat="1" ht="15.75">
      <c r="A977" s="22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P977" s="23"/>
      <c r="Q977" s="23"/>
    </row>
    <row r="978" spans="1:17" s="24" customFormat="1" ht="15.75">
      <c r="A978" s="22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P978" s="23"/>
      <c r="Q978" s="23"/>
    </row>
    <row r="979" spans="1:17" s="24" customFormat="1" ht="15.75">
      <c r="A979" s="22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P979" s="23"/>
      <c r="Q979" s="23"/>
    </row>
    <row r="980" spans="1:17" s="24" customFormat="1" ht="15.75">
      <c r="A980" s="22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P980" s="23"/>
      <c r="Q980" s="23"/>
    </row>
    <row r="981" spans="1:17" s="24" customFormat="1" ht="15.75">
      <c r="A981" s="22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P981" s="23"/>
      <c r="Q981" s="23"/>
    </row>
    <row r="982" spans="1:17" s="24" customFormat="1" ht="15.75">
      <c r="A982" s="22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P982" s="23"/>
      <c r="Q982" s="23"/>
    </row>
    <row r="983" spans="1:17" s="24" customFormat="1" ht="15.75">
      <c r="A983" s="22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P983" s="23"/>
      <c r="Q983" s="23"/>
    </row>
    <row r="984" spans="1:17" s="24" customFormat="1" ht="15.75">
      <c r="A984" s="22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P984" s="23"/>
      <c r="Q984" s="23"/>
    </row>
    <row r="985" spans="1:17" s="24" customFormat="1" ht="15.75">
      <c r="A985" s="22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P985" s="23"/>
      <c r="Q985" s="23"/>
    </row>
    <row r="986" spans="1:17" s="24" customFormat="1" ht="15.75">
      <c r="A986" s="22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P986" s="23"/>
      <c r="Q986" s="23"/>
    </row>
    <row r="987" spans="1:17" s="24" customFormat="1" ht="15.75">
      <c r="A987" s="22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P987" s="23"/>
      <c r="Q987" s="23"/>
    </row>
    <row r="988" spans="1:17" s="24" customFormat="1" ht="15.75">
      <c r="A988" s="22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P988" s="23"/>
      <c r="Q988" s="23"/>
    </row>
    <row r="989" spans="1:17" s="24" customFormat="1" ht="15.75">
      <c r="A989" s="22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P989" s="23"/>
      <c r="Q989" s="23"/>
    </row>
    <row r="990" spans="1:17" s="24" customFormat="1" ht="15.75">
      <c r="A990" s="22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P990" s="23"/>
      <c r="Q990" s="23"/>
    </row>
    <row r="991" spans="1:17" s="24" customFormat="1" ht="15.75">
      <c r="A991" s="22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P991" s="23"/>
      <c r="Q991" s="23"/>
    </row>
    <row r="992" spans="1:17" s="24" customFormat="1" ht="15.75">
      <c r="A992" s="22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P992" s="23"/>
      <c r="Q992" s="23"/>
    </row>
    <row r="993" spans="1:17" s="24" customFormat="1" ht="15.75">
      <c r="A993" s="22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P993" s="23"/>
      <c r="Q993" s="23"/>
    </row>
    <row r="994" spans="1:17" s="24" customFormat="1" ht="15.75">
      <c r="A994" s="22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P994" s="23"/>
      <c r="Q994" s="23"/>
    </row>
    <row r="995" spans="1:17" s="24" customFormat="1" ht="15.75">
      <c r="A995" s="22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P995" s="23"/>
      <c r="Q995" s="23"/>
    </row>
    <row r="996" spans="1:17" s="24" customFormat="1" ht="15.75">
      <c r="A996" s="22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P996" s="23"/>
      <c r="Q996" s="23"/>
    </row>
    <row r="997" spans="1:17" s="24" customFormat="1" ht="15.75">
      <c r="A997" s="22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P997" s="23"/>
      <c r="Q997" s="23"/>
    </row>
    <row r="998" spans="1:17" s="24" customFormat="1" ht="15.75">
      <c r="A998" s="22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P998" s="23"/>
      <c r="Q998" s="23"/>
    </row>
    <row r="999" spans="1:17" s="24" customFormat="1" ht="15.75">
      <c r="A999" s="22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P999" s="23"/>
      <c r="Q999" s="23"/>
    </row>
    <row r="1000" spans="1:17" s="24" customFormat="1" ht="15.75">
      <c r="A1000" s="22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P1000" s="23"/>
      <c r="Q1000" s="23"/>
    </row>
    <row r="1001" spans="1:17" s="24" customFormat="1" ht="15.75">
      <c r="A1001" s="22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P1001" s="23"/>
      <c r="Q1001" s="23"/>
    </row>
    <row r="1002" spans="1:17" s="24" customFormat="1" ht="15.75">
      <c r="A1002" s="22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P1002" s="23"/>
      <c r="Q1002" s="23"/>
    </row>
    <row r="1003" spans="1:17" s="24" customFormat="1" ht="15.75">
      <c r="A1003" s="22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P1003" s="23"/>
      <c r="Q1003" s="23"/>
    </row>
    <row r="1004" spans="1:17" s="24" customFormat="1" ht="15.75">
      <c r="A1004" s="22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P1004" s="23"/>
      <c r="Q1004" s="23"/>
    </row>
    <row r="1005" spans="1:17" s="24" customFormat="1" ht="15.75">
      <c r="A1005" s="22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P1005" s="23"/>
      <c r="Q1005" s="23"/>
    </row>
    <row r="1006" spans="1:17" s="24" customFormat="1" ht="15.75">
      <c r="A1006" s="22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P1006" s="23"/>
      <c r="Q1006" s="23"/>
    </row>
    <row r="1007" spans="1:17" s="24" customFormat="1" ht="15.75">
      <c r="A1007" s="22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P1007" s="23"/>
      <c r="Q1007" s="23"/>
    </row>
    <row r="1008" spans="1:17" s="24" customFormat="1" ht="15.75">
      <c r="A1008" s="22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P1008" s="23"/>
      <c r="Q1008" s="23"/>
    </row>
    <row r="1009" spans="1:17" s="24" customFormat="1" ht="15.75">
      <c r="A1009" s="22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P1009" s="23"/>
      <c r="Q1009" s="23"/>
    </row>
    <row r="1010" spans="1:17" s="24" customFormat="1" ht="15.75">
      <c r="A1010" s="22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P1010" s="23"/>
      <c r="Q1010" s="23"/>
    </row>
    <row r="1011" spans="1:17" s="24" customFormat="1" ht="15.75">
      <c r="A1011" s="22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P1011" s="23"/>
      <c r="Q1011" s="23"/>
    </row>
    <row r="1012" spans="1:17" s="24" customFormat="1" ht="15.75">
      <c r="A1012" s="22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P1012" s="23"/>
      <c r="Q1012" s="23"/>
    </row>
    <row r="1013" spans="1:17" s="24" customFormat="1" ht="15.75">
      <c r="A1013" s="22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P1013" s="23"/>
      <c r="Q1013" s="23"/>
    </row>
    <row r="1014" spans="1:17" s="24" customFormat="1" ht="15.75">
      <c r="A1014" s="22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P1014" s="23"/>
      <c r="Q1014" s="23"/>
    </row>
    <row r="1015" spans="1:17" s="24" customFormat="1" ht="15.75">
      <c r="A1015" s="22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P1015" s="23"/>
      <c r="Q1015" s="23"/>
    </row>
    <row r="1016" spans="1:17" s="24" customFormat="1" ht="15.75">
      <c r="A1016" s="22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P1016" s="23"/>
      <c r="Q1016" s="23"/>
    </row>
    <row r="1017" spans="1:17" s="24" customFormat="1" ht="15.75">
      <c r="A1017" s="22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P1017" s="23"/>
      <c r="Q1017" s="23"/>
    </row>
    <row r="1018" spans="1:17" s="24" customFormat="1" ht="15.75">
      <c r="A1018" s="22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P1018" s="23"/>
      <c r="Q1018" s="23"/>
    </row>
    <row r="1019" spans="1:17" s="24" customFormat="1" ht="15.75">
      <c r="A1019" s="22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P1019" s="23"/>
      <c r="Q1019" s="23"/>
    </row>
    <row r="1020" spans="1:17" s="24" customFormat="1" ht="15.75">
      <c r="A1020" s="22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P1020" s="23"/>
      <c r="Q1020" s="23"/>
    </row>
    <row r="1021" spans="1:17" s="24" customFormat="1" ht="15.75">
      <c r="A1021" s="22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P1021" s="23"/>
      <c r="Q1021" s="23"/>
    </row>
    <row r="1022" spans="1:17" s="24" customFormat="1" ht="15.75">
      <c r="A1022" s="22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P1022" s="23"/>
      <c r="Q1022" s="23"/>
    </row>
    <row r="1023" spans="1:17" s="24" customFormat="1" ht="15.75">
      <c r="A1023" s="22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P1023" s="23"/>
      <c r="Q1023" s="23"/>
    </row>
    <row r="1024" spans="1:17" s="24" customFormat="1" ht="15.75">
      <c r="A1024" s="22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P1024" s="23"/>
      <c r="Q1024" s="23"/>
    </row>
    <row r="1025" spans="1:17" s="24" customFormat="1" ht="15.75">
      <c r="A1025" s="22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P1025" s="23"/>
      <c r="Q1025" s="23"/>
    </row>
    <row r="1026" spans="1:17" s="24" customFormat="1" ht="15.75">
      <c r="A1026" s="22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P1026" s="23"/>
      <c r="Q1026" s="23"/>
    </row>
    <row r="1027" spans="1:17" s="24" customFormat="1" ht="15.75">
      <c r="A1027" s="22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P1027" s="23"/>
      <c r="Q1027" s="23"/>
    </row>
    <row r="1028" spans="1:17" s="24" customFormat="1" ht="15.75">
      <c r="A1028" s="22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P1028" s="23"/>
      <c r="Q1028" s="23"/>
    </row>
    <row r="1029" spans="1:17" s="24" customFormat="1" ht="15.75">
      <c r="A1029" s="22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P1029" s="23"/>
      <c r="Q1029" s="23"/>
    </row>
    <row r="1030" spans="1:17" s="24" customFormat="1" ht="15.75">
      <c r="A1030" s="22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P1030" s="23"/>
      <c r="Q1030" s="23"/>
    </row>
    <row r="1031" spans="1:17" s="24" customFormat="1" ht="15.75">
      <c r="A1031" s="22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P1031" s="23"/>
      <c r="Q1031" s="23"/>
    </row>
    <row r="1032" spans="1:17" s="24" customFormat="1" ht="15.75">
      <c r="A1032" s="22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P1032" s="23"/>
      <c r="Q1032" s="23"/>
    </row>
    <row r="1033" spans="1:17" s="24" customFormat="1" ht="15.75">
      <c r="A1033" s="22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P1033" s="23"/>
      <c r="Q1033" s="23"/>
    </row>
    <row r="1034" spans="1:17" s="24" customFormat="1" ht="15.75">
      <c r="A1034" s="22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P1034" s="23"/>
      <c r="Q1034" s="23"/>
    </row>
    <row r="1035" spans="1:17" s="24" customFormat="1" ht="15.75">
      <c r="A1035" s="22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P1035" s="23"/>
      <c r="Q1035" s="23"/>
    </row>
    <row r="1036" spans="1:17" s="24" customFormat="1" ht="15.75">
      <c r="A1036" s="22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P1036" s="23"/>
      <c r="Q1036" s="23"/>
    </row>
    <row r="1037" spans="1:17" s="24" customFormat="1" ht="15.75">
      <c r="A1037" s="22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P1037" s="23"/>
      <c r="Q1037" s="23"/>
    </row>
    <row r="1038" spans="1:17" s="24" customFormat="1" ht="15.75">
      <c r="A1038" s="22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P1038" s="23"/>
      <c r="Q1038" s="23"/>
    </row>
    <row r="1039" spans="1:17" s="24" customFormat="1" ht="15.75">
      <c r="A1039" s="22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P1039" s="23"/>
      <c r="Q1039" s="23"/>
    </row>
    <row r="1040" spans="1:17" s="24" customFormat="1" ht="15.75">
      <c r="A1040" s="22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P1040" s="23"/>
      <c r="Q1040" s="23"/>
    </row>
    <row r="1041" spans="1:17" s="24" customFormat="1" ht="15.75">
      <c r="A1041" s="22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P1041" s="23"/>
      <c r="Q1041" s="23"/>
    </row>
    <row r="1042" spans="1:17" s="24" customFormat="1" ht="15.75">
      <c r="A1042" s="22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P1042" s="23"/>
      <c r="Q1042" s="23"/>
    </row>
    <row r="1043" spans="1:17" s="24" customFormat="1" ht="15.75">
      <c r="A1043" s="22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P1043" s="23"/>
      <c r="Q1043" s="23"/>
    </row>
    <row r="1044" spans="1:17" s="24" customFormat="1" ht="15.75">
      <c r="A1044" s="22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P1044" s="23"/>
      <c r="Q1044" s="23"/>
    </row>
    <row r="1045" spans="1:17" s="24" customFormat="1" ht="15.75">
      <c r="A1045" s="22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P1045" s="23"/>
      <c r="Q1045" s="23"/>
    </row>
    <row r="1046" spans="1:17" s="24" customFormat="1" ht="15.75">
      <c r="A1046" s="22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P1046" s="23"/>
      <c r="Q1046" s="23"/>
    </row>
    <row r="1047" spans="1:17" s="24" customFormat="1" ht="15.75">
      <c r="A1047" s="22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P1047" s="23"/>
      <c r="Q1047" s="23"/>
    </row>
    <row r="1048" spans="1:17" s="24" customFormat="1" ht="15.75">
      <c r="A1048" s="22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P1048" s="23"/>
      <c r="Q1048" s="23"/>
    </row>
    <row r="1049" spans="1:17" s="24" customFormat="1" ht="15.75">
      <c r="A1049" s="22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P1049" s="23"/>
      <c r="Q1049" s="23"/>
    </row>
    <row r="1050" spans="1:17" s="24" customFormat="1" ht="15.75">
      <c r="A1050" s="22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P1050" s="23"/>
      <c r="Q1050" s="23"/>
    </row>
    <row r="1051" spans="1:17" s="24" customFormat="1" ht="15.75">
      <c r="A1051" s="22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P1051" s="23"/>
      <c r="Q1051" s="23"/>
    </row>
    <row r="1052" spans="1:17" s="24" customFormat="1" ht="15.75">
      <c r="A1052" s="22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P1052" s="23"/>
      <c r="Q1052" s="23"/>
    </row>
    <row r="1053" spans="1:17" s="24" customFormat="1" ht="15.75">
      <c r="A1053" s="22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P1053" s="23"/>
      <c r="Q1053" s="23"/>
    </row>
    <row r="1054" spans="1:17" s="24" customFormat="1" ht="15.75">
      <c r="A1054" s="22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P1054" s="23"/>
      <c r="Q1054" s="23"/>
    </row>
    <row r="1055" spans="1:17" s="24" customFormat="1" ht="15.75">
      <c r="A1055" s="22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P1055" s="23"/>
      <c r="Q1055" s="23"/>
    </row>
    <row r="1056" spans="1:17" s="24" customFormat="1" ht="15.75">
      <c r="A1056" s="22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P1056" s="23"/>
      <c r="Q1056" s="23"/>
    </row>
    <row r="1057" spans="1:17" s="24" customFormat="1" ht="15.75">
      <c r="A1057" s="22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P1057" s="23"/>
      <c r="Q1057" s="23"/>
    </row>
    <row r="1058" spans="1:17" s="24" customFormat="1" ht="15.75">
      <c r="A1058" s="22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P1058" s="23"/>
      <c r="Q1058" s="23"/>
    </row>
    <row r="1059" spans="1:17" s="24" customFormat="1" ht="15.75">
      <c r="A1059" s="22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P1059" s="23"/>
      <c r="Q1059" s="23"/>
    </row>
    <row r="1060" spans="1:17" s="24" customFormat="1" ht="15.75">
      <c r="A1060" s="22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P1060" s="23"/>
      <c r="Q1060" s="23"/>
    </row>
    <row r="1061" spans="1:17" s="24" customFormat="1" ht="15.75">
      <c r="A1061" s="22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P1061" s="23"/>
      <c r="Q1061" s="23"/>
    </row>
    <row r="1062" spans="1:17" s="24" customFormat="1" ht="15.75">
      <c r="A1062" s="22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P1062" s="23"/>
      <c r="Q1062" s="23"/>
    </row>
    <row r="1063" spans="1:17" s="24" customFormat="1" ht="15.75">
      <c r="A1063" s="22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P1063" s="23"/>
      <c r="Q1063" s="23"/>
    </row>
    <row r="1064" spans="1:17" s="24" customFormat="1" ht="15.75">
      <c r="A1064" s="22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P1064" s="23"/>
      <c r="Q1064" s="23"/>
    </row>
    <row r="1065" spans="1:17" s="24" customFormat="1" ht="15.75">
      <c r="A1065" s="22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P1065" s="23"/>
      <c r="Q1065" s="23"/>
    </row>
    <row r="1066" spans="1:17" s="24" customFormat="1" ht="15.75">
      <c r="A1066" s="22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P1066" s="23"/>
      <c r="Q1066" s="23"/>
    </row>
    <row r="1067" spans="1:17" s="24" customFormat="1" ht="15.75">
      <c r="A1067" s="22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P1067" s="23"/>
      <c r="Q1067" s="23"/>
    </row>
    <row r="1068" spans="1:17" s="24" customFormat="1" ht="15.75">
      <c r="A1068" s="22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P1068" s="23"/>
      <c r="Q1068" s="23"/>
    </row>
    <row r="1069" spans="1:17" s="24" customFormat="1" ht="15.75">
      <c r="A1069" s="22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P1069" s="23"/>
      <c r="Q1069" s="23"/>
    </row>
    <row r="1070" spans="1:17" s="24" customFormat="1" ht="15.75">
      <c r="A1070" s="22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P1070" s="23"/>
      <c r="Q1070" s="23"/>
    </row>
    <row r="1071" spans="1:17" s="24" customFormat="1" ht="15.75">
      <c r="A1071" s="22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P1071" s="23"/>
      <c r="Q1071" s="23"/>
    </row>
    <row r="1072" spans="1:17" s="24" customFormat="1" ht="15.75">
      <c r="A1072" s="22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P1072" s="23"/>
      <c r="Q1072" s="23"/>
    </row>
    <row r="1073" spans="1:17" s="24" customFormat="1" ht="15.75">
      <c r="A1073" s="22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P1073" s="23"/>
      <c r="Q1073" s="23"/>
    </row>
    <row r="1074" spans="1:17" s="24" customFormat="1" ht="15.75">
      <c r="A1074" s="22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P1074" s="23"/>
      <c r="Q1074" s="23"/>
    </row>
    <row r="1075" spans="1:17" s="24" customFormat="1" ht="15.75">
      <c r="A1075" s="22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P1075" s="23"/>
      <c r="Q1075" s="23"/>
    </row>
    <row r="1076" spans="1:17" s="24" customFormat="1" ht="15.75">
      <c r="A1076" s="22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P1076" s="23"/>
      <c r="Q1076" s="23"/>
    </row>
    <row r="1077" spans="1:17" s="24" customFormat="1" ht="15.75">
      <c r="A1077" s="22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P1077" s="23"/>
      <c r="Q1077" s="23"/>
    </row>
    <row r="1078" spans="1:17" s="24" customFormat="1" ht="15.75">
      <c r="A1078" s="22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P1078" s="23"/>
      <c r="Q1078" s="23"/>
    </row>
    <row r="1079" spans="1:17" s="24" customFormat="1" ht="15.75">
      <c r="A1079" s="22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P1079" s="23"/>
      <c r="Q1079" s="23"/>
    </row>
    <row r="1080" spans="1:17" s="24" customFormat="1" ht="15.75">
      <c r="A1080" s="22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P1080" s="23"/>
      <c r="Q1080" s="23"/>
    </row>
    <row r="1081" spans="1:17" s="24" customFormat="1" ht="15.75">
      <c r="A1081" s="22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P1081" s="23"/>
      <c r="Q1081" s="23"/>
    </row>
    <row r="1082" spans="1:17" s="24" customFormat="1" ht="15.75">
      <c r="A1082" s="22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P1082" s="23"/>
      <c r="Q1082" s="23"/>
    </row>
    <row r="1083" spans="1:17" s="24" customFormat="1" ht="15.75">
      <c r="A1083" s="22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P1083" s="23"/>
      <c r="Q1083" s="23"/>
    </row>
    <row r="1084" spans="1:17" s="24" customFormat="1" ht="15.75">
      <c r="A1084" s="22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P1084" s="23"/>
      <c r="Q1084" s="23"/>
    </row>
    <row r="1085" spans="1:17" s="24" customFormat="1" ht="15.75">
      <c r="A1085" s="22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P1085" s="23"/>
      <c r="Q1085" s="23"/>
    </row>
    <row r="1086" spans="1:17" s="24" customFormat="1" ht="15.75">
      <c r="A1086" s="22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P1086" s="23"/>
      <c r="Q1086" s="23"/>
    </row>
    <row r="1087" spans="1:17" s="24" customFormat="1" ht="15.75">
      <c r="A1087" s="22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P1087" s="23"/>
      <c r="Q1087" s="23"/>
    </row>
    <row r="1088" spans="1:17" s="24" customFormat="1" ht="15.75">
      <c r="A1088" s="22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P1088" s="23"/>
      <c r="Q1088" s="23"/>
    </row>
    <row r="1089" spans="1:17" s="24" customFormat="1" ht="15.75">
      <c r="A1089" s="22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P1089" s="23"/>
      <c r="Q1089" s="23"/>
    </row>
    <row r="1090" spans="1:17" s="24" customFormat="1" ht="15.75">
      <c r="A1090" s="22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P1090" s="23"/>
      <c r="Q1090" s="23"/>
    </row>
    <row r="1091" spans="1:17" s="24" customFormat="1" ht="15.75">
      <c r="A1091" s="22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P1091" s="23"/>
      <c r="Q1091" s="23"/>
    </row>
    <row r="1092" spans="1:17" s="24" customFormat="1" ht="15.75">
      <c r="A1092" s="22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P1092" s="23"/>
      <c r="Q1092" s="23"/>
    </row>
    <row r="1093" spans="1:17" s="24" customFormat="1" ht="15.75">
      <c r="A1093" s="22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P1093" s="23"/>
      <c r="Q1093" s="23"/>
    </row>
    <row r="1094" spans="1:17" s="24" customFormat="1" ht="15.75">
      <c r="A1094" s="22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P1094" s="23"/>
      <c r="Q1094" s="23"/>
    </row>
    <row r="1095" spans="1:17" s="24" customFormat="1" ht="15.75">
      <c r="A1095" s="22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P1095" s="23"/>
      <c r="Q1095" s="23"/>
    </row>
    <row r="1096" spans="1:17" s="24" customFormat="1" ht="15.75">
      <c r="A1096" s="22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P1096" s="23"/>
      <c r="Q1096" s="23"/>
    </row>
    <row r="1097" spans="1:17" s="24" customFormat="1" ht="15.75">
      <c r="A1097" s="22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P1097" s="23"/>
      <c r="Q1097" s="23"/>
    </row>
    <row r="1098" spans="1:17" s="24" customFormat="1" ht="15.75">
      <c r="A1098" s="22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P1098" s="23"/>
      <c r="Q1098" s="23"/>
    </row>
    <row r="1099" spans="1:17" s="24" customFormat="1" ht="15.75">
      <c r="A1099" s="22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P1099" s="23"/>
      <c r="Q1099" s="23"/>
    </row>
    <row r="1100" spans="1:17" s="24" customFormat="1" ht="15.75">
      <c r="A1100" s="22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P1100" s="23"/>
      <c r="Q1100" s="23"/>
    </row>
    <row r="1101" spans="1:17" s="24" customFormat="1" ht="15.75">
      <c r="A1101" s="22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P1101" s="23"/>
      <c r="Q1101" s="23"/>
    </row>
    <row r="1102" spans="1:17" s="24" customFormat="1" ht="15.75">
      <c r="A1102" s="22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P1102" s="23"/>
      <c r="Q1102" s="23"/>
    </row>
    <row r="1103" spans="1:17" s="24" customFormat="1" ht="15.75">
      <c r="A1103" s="22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P1103" s="23"/>
      <c r="Q1103" s="23"/>
    </row>
    <row r="1104" spans="1:17" s="24" customFormat="1" ht="15.75">
      <c r="A1104" s="22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P1104" s="23"/>
      <c r="Q1104" s="23"/>
    </row>
    <row r="1105" spans="1:17" s="24" customFormat="1" ht="15.75">
      <c r="A1105" s="22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P1105" s="23"/>
      <c r="Q1105" s="23"/>
    </row>
    <row r="1106" spans="1:17" s="24" customFormat="1" ht="15.75">
      <c r="A1106" s="22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P1106" s="23"/>
      <c r="Q1106" s="23"/>
    </row>
    <row r="1107" spans="1:17" s="24" customFormat="1" ht="15.75">
      <c r="A1107" s="22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P1107" s="23"/>
      <c r="Q1107" s="23"/>
    </row>
    <row r="1108" spans="1:17" s="24" customFormat="1" ht="15.75">
      <c r="A1108" s="22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P1108" s="23"/>
      <c r="Q1108" s="23"/>
    </row>
    <row r="1109" spans="1:17" s="24" customFormat="1" ht="15.75">
      <c r="A1109" s="22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P1109" s="23"/>
      <c r="Q1109" s="23"/>
    </row>
    <row r="1110" spans="1:17" s="24" customFormat="1" ht="15.75">
      <c r="A1110" s="22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P1110" s="23"/>
      <c r="Q1110" s="23"/>
    </row>
    <row r="1111" spans="1:17" s="24" customFormat="1" ht="15.75">
      <c r="A1111" s="22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P1111" s="23"/>
      <c r="Q1111" s="23"/>
    </row>
    <row r="1112" spans="1:17" s="24" customFormat="1" ht="15.75">
      <c r="A1112" s="22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P1112" s="23"/>
      <c r="Q1112" s="23"/>
    </row>
    <row r="1113" spans="1:17" s="24" customFormat="1" ht="15.75">
      <c r="A1113" s="22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P1113" s="23"/>
      <c r="Q1113" s="23"/>
    </row>
    <row r="1114" spans="1:17" s="24" customFormat="1" ht="15.75">
      <c r="A1114" s="22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P1114" s="23"/>
      <c r="Q1114" s="23"/>
    </row>
    <row r="1115" spans="1:17" s="24" customFormat="1" ht="15.75">
      <c r="A1115" s="22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P1115" s="23"/>
      <c r="Q1115" s="23"/>
    </row>
    <row r="1116" spans="1:17" s="24" customFormat="1" ht="15.75">
      <c r="A1116" s="22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P1116" s="23"/>
      <c r="Q1116" s="23"/>
    </row>
    <row r="1117" spans="1:17" s="24" customFormat="1" ht="15.75">
      <c r="A1117" s="22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P1117" s="23"/>
      <c r="Q1117" s="23"/>
    </row>
    <row r="1118" spans="1:17" s="24" customFormat="1" ht="15.75">
      <c r="A1118" s="22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P1118" s="23"/>
      <c r="Q1118" s="23"/>
    </row>
    <row r="1119" spans="1:17" s="24" customFormat="1" ht="15.75">
      <c r="A1119" s="22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P1119" s="23"/>
      <c r="Q1119" s="23"/>
    </row>
    <row r="1120" spans="1:17" s="24" customFormat="1" ht="15.75">
      <c r="A1120" s="22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P1120" s="23"/>
      <c r="Q1120" s="23"/>
    </row>
    <row r="1121" spans="1:17" s="24" customFormat="1" ht="15.75">
      <c r="A1121" s="22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P1121" s="23"/>
      <c r="Q1121" s="23"/>
    </row>
    <row r="1122" spans="1:17" s="24" customFormat="1" ht="15.75">
      <c r="A1122" s="22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P1122" s="23"/>
      <c r="Q1122" s="23"/>
    </row>
    <row r="1123" spans="1:17" s="24" customFormat="1" ht="15.75">
      <c r="A1123" s="22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P1123" s="23"/>
      <c r="Q1123" s="23"/>
    </row>
    <row r="1124" spans="1:17" s="24" customFormat="1" ht="15.75">
      <c r="A1124" s="22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P1124" s="23"/>
      <c r="Q1124" s="23"/>
    </row>
    <row r="1125" spans="1:17" s="24" customFormat="1" ht="15.75">
      <c r="A1125" s="22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P1125" s="23"/>
      <c r="Q1125" s="23"/>
    </row>
    <row r="1126" spans="1:17" s="24" customFormat="1" ht="15.75">
      <c r="A1126" s="22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P1126" s="23"/>
      <c r="Q1126" s="23"/>
    </row>
    <row r="1127" spans="1:17" s="24" customFormat="1" ht="15.75">
      <c r="A1127" s="22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P1127" s="23"/>
      <c r="Q1127" s="23"/>
    </row>
    <row r="1128" spans="1:17" s="24" customFormat="1" ht="15.75">
      <c r="A1128" s="22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P1128" s="23"/>
      <c r="Q1128" s="23"/>
    </row>
    <row r="1129" spans="1:17" s="24" customFormat="1" ht="15.75">
      <c r="A1129" s="22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P1129" s="23"/>
      <c r="Q1129" s="23"/>
    </row>
    <row r="1130" spans="1:17" s="24" customFormat="1" ht="15.75">
      <c r="A1130" s="22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P1130" s="23"/>
      <c r="Q1130" s="23"/>
    </row>
    <row r="1131" spans="1:17" s="24" customFormat="1" ht="15.75">
      <c r="A1131" s="22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P1131" s="23"/>
      <c r="Q1131" s="23"/>
    </row>
    <row r="1132" spans="1:17" s="24" customFormat="1" ht="15.75">
      <c r="A1132" s="22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P1132" s="23"/>
      <c r="Q1132" s="23"/>
    </row>
    <row r="1133" spans="1:17" s="24" customFormat="1" ht="15.75">
      <c r="A1133" s="22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P1133" s="23"/>
      <c r="Q1133" s="23"/>
    </row>
    <row r="1134" spans="1:17" s="24" customFormat="1" ht="15.75">
      <c r="A1134" s="22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P1134" s="23"/>
      <c r="Q1134" s="23"/>
    </row>
    <row r="1135" spans="1:17" s="24" customFormat="1" ht="15.75">
      <c r="A1135" s="22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P1135" s="23"/>
      <c r="Q1135" s="23"/>
    </row>
    <row r="1136" spans="1:17" s="24" customFormat="1" ht="15.75">
      <c r="A1136" s="22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P1136" s="23"/>
      <c r="Q1136" s="23"/>
    </row>
    <row r="1137" spans="1:17" s="24" customFormat="1" ht="15.75">
      <c r="A1137" s="22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P1137" s="23"/>
      <c r="Q1137" s="23"/>
    </row>
    <row r="1138" spans="1:17" s="24" customFormat="1" ht="15.75">
      <c r="A1138" s="22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P1138" s="23"/>
      <c r="Q1138" s="23"/>
    </row>
    <row r="1139" spans="1:17" s="24" customFormat="1" ht="15.75">
      <c r="A1139" s="22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P1139" s="23"/>
      <c r="Q1139" s="23"/>
    </row>
    <row r="1140" spans="1:17" s="24" customFormat="1" ht="15.75">
      <c r="A1140" s="22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P1140" s="23"/>
      <c r="Q1140" s="23"/>
    </row>
    <row r="1141" spans="1:17" s="24" customFormat="1" ht="15.75">
      <c r="A1141" s="22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P1141" s="23"/>
      <c r="Q1141" s="23"/>
    </row>
    <row r="1142" spans="1:17" s="24" customFormat="1" ht="15.75">
      <c r="A1142" s="22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P1142" s="23"/>
      <c r="Q1142" s="23"/>
    </row>
    <row r="1143" spans="1:17" s="24" customFormat="1" ht="15.75">
      <c r="A1143" s="22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P1143" s="23"/>
      <c r="Q1143" s="23"/>
    </row>
    <row r="1144" spans="1:17" s="24" customFormat="1" ht="15.75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P1144" s="23"/>
      <c r="Q1144" s="23"/>
    </row>
    <row r="1145" spans="1:17" s="24" customFormat="1" ht="15.75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P1145" s="23"/>
      <c r="Q1145" s="23"/>
    </row>
    <row r="1146" spans="1:17" s="24" customFormat="1" ht="15.75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P1146" s="23"/>
      <c r="Q1146" s="23"/>
    </row>
    <row r="1147" spans="1:17" s="24" customFormat="1" ht="15.75">
      <c r="A1147" s="22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P1147" s="23"/>
      <c r="Q1147" s="23"/>
    </row>
    <row r="1148" spans="1:17" s="24" customFormat="1" ht="15.75">
      <c r="A1148" s="22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P1148" s="23"/>
      <c r="Q1148" s="23"/>
    </row>
    <row r="1149" spans="1:17" s="24" customFormat="1" ht="15.75">
      <c r="A1149" s="22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P1149" s="23"/>
      <c r="Q1149" s="23"/>
    </row>
    <row r="1150" spans="1:17" s="24" customFormat="1" ht="15.75">
      <c r="A1150" s="22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P1150" s="23"/>
      <c r="Q1150" s="23"/>
    </row>
    <row r="1151" spans="1:17" s="24" customFormat="1" ht="15.75">
      <c r="A1151" s="22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P1151" s="23"/>
      <c r="Q1151" s="23"/>
    </row>
    <row r="1152" spans="1:17" s="24" customFormat="1" ht="15.75">
      <c r="A1152" s="22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P1152" s="23"/>
      <c r="Q1152" s="23"/>
    </row>
    <row r="1153" spans="1:17" s="24" customFormat="1" ht="15.75">
      <c r="A1153" s="22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P1153" s="23"/>
      <c r="Q1153" s="23"/>
    </row>
    <row r="1154" spans="1:17" s="24" customFormat="1" ht="15.75">
      <c r="A1154" s="22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P1154" s="23"/>
      <c r="Q1154" s="23"/>
    </row>
    <row r="1155" spans="1:17" s="24" customFormat="1" ht="15.75">
      <c r="A1155" s="22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P1155" s="23"/>
      <c r="Q1155" s="23"/>
    </row>
    <row r="1156" spans="1:17" s="24" customFormat="1" ht="15.75">
      <c r="A1156" s="22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P1156" s="23"/>
      <c r="Q1156" s="23"/>
    </row>
    <row r="1157" spans="1:17" s="24" customFormat="1" ht="15.75">
      <c r="A1157" s="22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P1157" s="23"/>
      <c r="Q1157" s="23"/>
    </row>
    <row r="1158" spans="1:17" s="24" customFormat="1" ht="15.75">
      <c r="A1158" s="22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P1158" s="23"/>
      <c r="Q1158" s="23"/>
    </row>
    <row r="1159" spans="1:17" s="24" customFormat="1" ht="15.75">
      <c r="A1159" s="22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P1159" s="23"/>
      <c r="Q1159" s="23"/>
    </row>
    <row r="1160" spans="1:17" s="24" customFormat="1" ht="15.75">
      <c r="A1160" s="22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P1160" s="23"/>
      <c r="Q1160" s="23"/>
    </row>
    <row r="1161" spans="1:17" s="24" customFormat="1" ht="15.75">
      <c r="A1161" s="22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P1161" s="23"/>
      <c r="Q1161" s="23"/>
    </row>
    <row r="1162" spans="1:17" s="24" customFormat="1" ht="15.75">
      <c r="A1162" s="22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P1162" s="23"/>
      <c r="Q1162" s="23"/>
    </row>
    <row r="1163" spans="1:17" s="24" customFormat="1" ht="15.75">
      <c r="A1163" s="22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P1163" s="23"/>
      <c r="Q1163" s="23"/>
    </row>
    <row r="1164" spans="1:17" s="24" customFormat="1" ht="15.75">
      <c r="A1164" s="22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P1164" s="23"/>
      <c r="Q1164" s="23"/>
    </row>
    <row r="1165" spans="1:17" s="24" customFormat="1" ht="15.75">
      <c r="A1165" s="22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P1165" s="23"/>
      <c r="Q1165" s="23"/>
    </row>
    <row r="1166" spans="1:17" s="24" customFormat="1" ht="15.75">
      <c r="A1166" s="22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P1166" s="23"/>
      <c r="Q1166" s="23"/>
    </row>
    <row r="1167" spans="1:17" s="24" customFormat="1" ht="15.75">
      <c r="A1167" s="22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P1167" s="23"/>
      <c r="Q1167" s="23"/>
    </row>
    <row r="1168" spans="1:17" s="24" customFormat="1" ht="15.75">
      <c r="A1168" s="22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P1168" s="23"/>
      <c r="Q1168" s="23"/>
    </row>
    <row r="1169" spans="1:17" s="24" customFormat="1" ht="15.75">
      <c r="A1169" s="22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P1169" s="23"/>
      <c r="Q1169" s="23"/>
    </row>
    <row r="1170" spans="1:17" s="24" customFormat="1" ht="15.75">
      <c r="A1170" s="22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P1170" s="23"/>
      <c r="Q1170" s="23"/>
    </row>
    <row r="1171" spans="1:17" s="24" customFormat="1" ht="15.75">
      <c r="A1171" s="22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P1171" s="23"/>
      <c r="Q1171" s="23"/>
    </row>
    <row r="1172" spans="1:17" s="24" customFormat="1" ht="15.75">
      <c r="A1172" s="22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P1172" s="23"/>
      <c r="Q1172" s="23"/>
    </row>
    <row r="1173" spans="1:17" s="24" customFormat="1" ht="15.75">
      <c r="A1173" s="22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P1173" s="23"/>
      <c r="Q1173" s="23"/>
    </row>
    <row r="1174" spans="1:17" s="24" customFormat="1" ht="15.75">
      <c r="A1174" s="22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P1174" s="23"/>
      <c r="Q1174" s="23"/>
    </row>
    <row r="1175" spans="1:17" s="24" customFormat="1" ht="15.75">
      <c r="A1175" s="22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P1175" s="23"/>
      <c r="Q1175" s="23"/>
    </row>
    <row r="1176" spans="1:17" s="24" customFormat="1" ht="15.75">
      <c r="A1176" s="22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P1176" s="23"/>
      <c r="Q1176" s="23"/>
    </row>
    <row r="1177" spans="1:17" s="24" customFormat="1" ht="15.75">
      <c r="A1177" s="22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P1177" s="23"/>
      <c r="Q1177" s="23"/>
    </row>
    <row r="1178" spans="1:17" s="24" customFormat="1" ht="15.75">
      <c r="A1178" s="22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P1178" s="23"/>
      <c r="Q1178" s="23"/>
    </row>
    <row r="1179" spans="1:17" s="24" customFormat="1" ht="15.75">
      <c r="A1179" s="22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P1179" s="23"/>
      <c r="Q1179" s="23"/>
    </row>
    <row r="1180" spans="1:17" s="24" customFormat="1" ht="15.75">
      <c r="A1180" s="22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P1180" s="23"/>
      <c r="Q1180" s="23"/>
    </row>
    <row r="1181" spans="1:17" s="24" customFormat="1" ht="15.75">
      <c r="A1181" s="22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P1181" s="23"/>
      <c r="Q1181" s="23"/>
    </row>
    <row r="1182" spans="1:17" s="24" customFormat="1" ht="15.75">
      <c r="A1182" s="22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P1182" s="23"/>
      <c r="Q1182" s="23"/>
    </row>
    <row r="1183" spans="1:17" s="24" customFormat="1" ht="15.75">
      <c r="A1183" s="22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P1183" s="23"/>
      <c r="Q1183" s="23"/>
    </row>
    <row r="1184" spans="1:17" s="24" customFormat="1" ht="15.75">
      <c r="A1184" s="22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P1184" s="23"/>
      <c r="Q1184" s="23"/>
    </row>
    <row r="1185" spans="1:17" s="24" customFormat="1" ht="15.75">
      <c r="A1185" s="22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P1185" s="23"/>
      <c r="Q1185" s="23"/>
    </row>
    <row r="1186" spans="1:17" s="24" customFormat="1" ht="15.75">
      <c r="A1186" s="22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P1186" s="23"/>
      <c r="Q1186" s="23"/>
    </row>
    <row r="1187" spans="1:17" s="24" customFormat="1" ht="15.75">
      <c r="A1187" s="22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P1187" s="23"/>
      <c r="Q1187" s="23"/>
    </row>
    <row r="1188" spans="1:17" s="24" customFormat="1" ht="15.75">
      <c r="A1188" s="22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P1188" s="23"/>
      <c r="Q1188" s="23"/>
    </row>
    <row r="1189" spans="1:17" s="24" customFormat="1" ht="15.75">
      <c r="A1189" s="22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P1189" s="23"/>
      <c r="Q1189" s="23"/>
    </row>
    <row r="1190" spans="1:17" s="24" customFormat="1" ht="15.75">
      <c r="A1190" s="22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P1190" s="23"/>
      <c r="Q1190" s="23"/>
    </row>
    <row r="1191" spans="1:17" s="24" customFormat="1" ht="15.75">
      <c r="A1191" s="22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P1191" s="23"/>
      <c r="Q1191" s="23"/>
    </row>
    <row r="1192" spans="1:17" s="24" customFormat="1" ht="15.75">
      <c r="A1192" s="22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P1192" s="23"/>
      <c r="Q1192" s="23"/>
    </row>
    <row r="1193" spans="1:17" s="24" customFormat="1" ht="15.75">
      <c r="A1193" s="22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P1193" s="23"/>
      <c r="Q1193" s="23"/>
    </row>
    <row r="1194" spans="1:17" s="24" customFormat="1" ht="15.75">
      <c r="A1194" s="22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P1194" s="23"/>
      <c r="Q1194" s="23"/>
    </row>
    <row r="1195" spans="1:17" s="24" customFormat="1" ht="15.75">
      <c r="A1195" s="22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P1195" s="23"/>
      <c r="Q1195" s="23"/>
    </row>
    <row r="1196" spans="1:17" s="24" customFormat="1" ht="15.75">
      <c r="A1196" s="22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P1196" s="23"/>
      <c r="Q1196" s="23"/>
    </row>
    <row r="1197" spans="1:17" s="24" customFormat="1" ht="15.75">
      <c r="A1197" s="22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P1197" s="23"/>
      <c r="Q1197" s="23"/>
    </row>
    <row r="1198" spans="1:17" s="24" customFormat="1" ht="15.75">
      <c r="A1198" s="22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P1198" s="23"/>
      <c r="Q1198" s="23"/>
    </row>
    <row r="1199" spans="1:17" s="24" customFormat="1" ht="15.75">
      <c r="A1199" s="22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P1199" s="23"/>
      <c r="Q1199" s="23"/>
    </row>
    <row r="1200" spans="1:17" s="24" customFormat="1" ht="15.75">
      <c r="A1200" s="22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P1200" s="23"/>
      <c r="Q1200" s="23"/>
    </row>
    <row r="1201" spans="1:17" s="24" customFormat="1" ht="15.75">
      <c r="A1201" s="22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P1201" s="23"/>
      <c r="Q1201" s="23"/>
    </row>
    <row r="1202" spans="1:17" s="24" customFormat="1" ht="15.75">
      <c r="A1202" s="22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P1202" s="23"/>
      <c r="Q1202" s="23"/>
    </row>
    <row r="1203" spans="1:17" s="24" customFormat="1" ht="15.75">
      <c r="A1203" s="22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P1203" s="23"/>
      <c r="Q1203" s="23"/>
    </row>
    <row r="1204" spans="1:17" s="24" customFormat="1" ht="15.75">
      <c r="A1204" s="22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P1204" s="23"/>
      <c r="Q1204" s="23"/>
    </row>
    <row r="1205" spans="1:17" s="24" customFormat="1" ht="15.75">
      <c r="A1205" s="22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P1205" s="23"/>
      <c r="Q1205" s="23"/>
    </row>
    <row r="1206" spans="1:17" s="24" customFormat="1" ht="15.75">
      <c r="A1206" s="22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P1206" s="23"/>
      <c r="Q1206" s="23"/>
    </row>
    <row r="1207" spans="1:17" s="24" customFormat="1" ht="15.75">
      <c r="A1207" s="22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P1207" s="23"/>
      <c r="Q1207" s="23"/>
    </row>
    <row r="1208" spans="1:17" s="24" customFormat="1" ht="15.75">
      <c r="A1208" s="22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P1208" s="23"/>
      <c r="Q1208" s="23"/>
    </row>
    <row r="1209" spans="1:17" s="24" customFormat="1" ht="15.75">
      <c r="A1209" s="22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P1209" s="23"/>
      <c r="Q1209" s="23"/>
    </row>
    <row r="1210" spans="1:17" s="24" customFormat="1" ht="15.75">
      <c r="A1210" s="22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P1210" s="23"/>
      <c r="Q1210" s="23"/>
    </row>
    <row r="1211" spans="1:17" s="24" customFormat="1" ht="15.75">
      <c r="A1211" s="22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P1211" s="23"/>
      <c r="Q1211" s="23"/>
    </row>
    <row r="1212" spans="1:17" s="24" customFormat="1" ht="15.75">
      <c r="A1212" s="22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P1212" s="23"/>
      <c r="Q1212" s="23"/>
    </row>
    <row r="1213" spans="1:17" s="24" customFormat="1" ht="15.75">
      <c r="A1213" s="22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P1213" s="23"/>
      <c r="Q1213" s="23"/>
    </row>
    <row r="1214" spans="1:17" s="24" customFormat="1" ht="15.75">
      <c r="A1214" s="22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P1214" s="23"/>
      <c r="Q1214" s="23"/>
    </row>
    <row r="1215" spans="1:17" s="24" customFormat="1" ht="15.75">
      <c r="A1215" s="22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P1215" s="23"/>
      <c r="Q1215" s="23"/>
    </row>
    <row r="1216" spans="1:17" s="24" customFormat="1" ht="15.75">
      <c r="A1216" s="22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P1216" s="23"/>
      <c r="Q1216" s="23"/>
    </row>
    <row r="1217" spans="1:17" s="24" customFormat="1" ht="15.75">
      <c r="A1217" s="22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P1217" s="23"/>
      <c r="Q1217" s="23"/>
    </row>
    <row r="1218" spans="1:17" s="24" customFormat="1" ht="15.75">
      <c r="A1218" s="22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P1218" s="23"/>
      <c r="Q1218" s="23"/>
    </row>
    <row r="1219" spans="1:17" s="24" customFormat="1" ht="15.75">
      <c r="A1219" s="22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P1219" s="23"/>
      <c r="Q1219" s="23"/>
    </row>
    <row r="1220" spans="1:17" s="24" customFormat="1" ht="15.75">
      <c r="A1220" s="22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P1220" s="23"/>
      <c r="Q1220" s="23"/>
    </row>
    <row r="1221" spans="1:17" s="24" customFormat="1" ht="15.75">
      <c r="A1221" s="22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P1221" s="23"/>
      <c r="Q1221" s="23"/>
    </row>
    <row r="1222" spans="1:17" s="24" customFormat="1" ht="15.75">
      <c r="A1222" s="22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P1222" s="23"/>
      <c r="Q1222" s="23"/>
    </row>
    <row r="1223" spans="1:17" s="24" customFormat="1" ht="15.75">
      <c r="A1223" s="22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P1223" s="23"/>
      <c r="Q1223" s="23"/>
    </row>
    <row r="1224" spans="1:17" s="24" customFormat="1" ht="15.75">
      <c r="A1224" s="22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P1224" s="23"/>
      <c r="Q1224" s="23"/>
    </row>
    <row r="1225" spans="1:17" s="24" customFormat="1" ht="15.75">
      <c r="A1225" s="22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P1225" s="23"/>
      <c r="Q1225" s="23"/>
    </row>
    <row r="1226" spans="1:17" s="24" customFormat="1" ht="15.75">
      <c r="A1226" s="22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P1226" s="23"/>
      <c r="Q1226" s="23"/>
    </row>
    <row r="1227" spans="1:17" s="24" customFormat="1" ht="15.75">
      <c r="A1227" s="22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P1227" s="23"/>
      <c r="Q1227" s="23"/>
    </row>
    <row r="1228" spans="1:17" s="24" customFormat="1" ht="15.75">
      <c r="A1228" s="22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P1228" s="23"/>
      <c r="Q1228" s="23"/>
    </row>
    <row r="1229" spans="1:17" s="24" customFormat="1" ht="15.75">
      <c r="A1229" s="22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P1229" s="23"/>
      <c r="Q1229" s="23"/>
    </row>
    <row r="1230" spans="1:17" s="24" customFormat="1" ht="15.75">
      <c r="A1230" s="22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P1230" s="23"/>
      <c r="Q1230" s="23"/>
    </row>
    <row r="1231" spans="1:17" s="24" customFormat="1" ht="15.75">
      <c r="A1231" s="22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P1231" s="23"/>
      <c r="Q1231" s="23"/>
    </row>
    <row r="1232" spans="1:17" s="24" customFormat="1" ht="15.75">
      <c r="A1232" s="22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P1232" s="23"/>
      <c r="Q1232" s="23"/>
    </row>
    <row r="1233" spans="1:17" s="24" customFormat="1" ht="15.75">
      <c r="A1233" s="22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P1233" s="23"/>
      <c r="Q1233" s="23"/>
    </row>
    <row r="1234" spans="1:17" s="24" customFormat="1" ht="15.75">
      <c r="A1234" s="22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P1234" s="23"/>
      <c r="Q1234" s="23"/>
    </row>
    <row r="1235" spans="1:17" s="24" customFormat="1" ht="15.75">
      <c r="A1235" s="22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P1235" s="23"/>
      <c r="Q1235" s="23"/>
    </row>
    <row r="1236" spans="1:17" s="24" customFormat="1" ht="15.75">
      <c r="A1236" s="22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P1236" s="23"/>
      <c r="Q1236" s="23"/>
    </row>
    <row r="1237" spans="1:17" s="24" customFormat="1" ht="15.75">
      <c r="A1237" s="22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P1237" s="23"/>
      <c r="Q1237" s="23"/>
    </row>
    <row r="1238" spans="1:17" s="24" customFormat="1" ht="15.75">
      <c r="A1238" s="22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P1238" s="23"/>
      <c r="Q1238" s="23"/>
    </row>
    <row r="1239" spans="1:17" s="24" customFormat="1" ht="15.75">
      <c r="A1239" s="22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P1239" s="23"/>
      <c r="Q1239" s="23"/>
    </row>
    <row r="1240" spans="1:17" s="24" customFormat="1" ht="15.75">
      <c r="A1240" s="22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P1240" s="23"/>
      <c r="Q1240" s="23"/>
    </row>
    <row r="1241" spans="1:17" s="24" customFormat="1" ht="15.75">
      <c r="A1241" s="22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P1241" s="23"/>
      <c r="Q1241" s="23"/>
    </row>
    <row r="1242" spans="1:17" s="24" customFormat="1" ht="15.75">
      <c r="A1242" s="22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P1242" s="23"/>
      <c r="Q1242" s="23"/>
    </row>
    <row r="1243" spans="1:17" s="24" customFormat="1" ht="15.75">
      <c r="A1243" s="22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P1243" s="23"/>
      <c r="Q1243" s="23"/>
    </row>
    <row r="1244" spans="1:17" s="24" customFormat="1" ht="15.75">
      <c r="A1244" s="22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P1244" s="23"/>
      <c r="Q1244" s="23"/>
    </row>
    <row r="1245" spans="1:17" s="24" customFormat="1" ht="15.75">
      <c r="A1245" s="22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P1245" s="23"/>
      <c r="Q1245" s="23"/>
    </row>
    <row r="1246" spans="1:17" s="24" customFormat="1" ht="15.75">
      <c r="A1246" s="22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P1246" s="23"/>
      <c r="Q1246" s="23"/>
    </row>
    <row r="1247" spans="1:17" s="24" customFormat="1" ht="15.75">
      <c r="A1247" s="22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P1247" s="23"/>
      <c r="Q1247" s="23"/>
    </row>
    <row r="1248" spans="1:17" s="24" customFormat="1" ht="15.75">
      <c r="A1248" s="22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P1248" s="23"/>
      <c r="Q1248" s="23"/>
    </row>
    <row r="1249" spans="1:17" s="24" customFormat="1" ht="15.75">
      <c r="A1249" s="22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P1249" s="23"/>
      <c r="Q1249" s="23"/>
    </row>
    <row r="1250" spans="1:17" s="24" customFormat="1" ht="15.75">
      <c r="A1250" s="22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P1250" s="23"/>
      <c r="Q1250" s="23"/>
    </row>
    <row r="1251" spans="1:17" s="24" customFormat="1" ht="15.75">
      <c r="A1251" s="22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P1251" s="23"/>
      <c r="Q1251" s="23"/>
    </row>
    <row r="1252" spans="1:17" s="24" customFormat="1" ht="15.75">
      <c r="A1252" s="22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P1252" s="23"/>
      <c r="Q1252" s="23"/>
    </row>
    <row r="1253" spans="1:17" s="24" customFormat="1" ht="15.75">
      <c r="A1253" s="22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P1253" s="23"/>
      <c r="Q1253" s="23"/>
    </row>
    <row r="1254" spans="1:17" s="24" customFormat="1" ht="15.75">
      <c r="A1254" s="22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P1254" s="23"/>
      <c r="Q1254" s="23"/>
    </row>
    <row r="1255" spans="1:17" s="24" customFormat="1" ht="15.75">
      <c r="A1255" s="22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P1255" s="23"/>
      <c r="Q1255" s="23"/>
    </row>
    <row r="1256" spans="1:17" s="24" customFormat="1" ht="15.75">
      <c r="A1256" s="22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P1256" s="23"/>
      <c r="Q1256" s="23"/>
    </row>
    <row r="1257" spans="1:17" s="24" customFormat="1" ht="15.75">
      <c r="A1257" s="22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P1257" s="23"/>
      <c r="Q1257" s="23"/>
    </row>
    <row r="1258" spans="1:17" s="24" customFormat="1" ht="15.75">
      <c r="A1258" s="22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P1258" s="23"/>
      <c r="Q1258" s="23"/>
    </row>
    <row r="1259" spans="1:17" s="24" customFormat="1" ht="15.75">
      <c r="A1259" s="22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P1259" s="23"/>
      <c r="Q1259" s="23"/>
    </row>
    <row r="1260" spans="1:17" s="24" customFormat="1" ht="15.75">
      <c r="A1260" s="22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P1260" s="23"/>
      <c r="Q1260" s="23"/>
    </row>
    <row r="1261" spans="1:17" s="24" customFormat="1" ht="15.75">
      <c r="A1261" s="22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P1261" s="23"/>
      <c r="Q1261" s="23"/>
    </row>
    <row r="1262" spans="1:17" s="24" customFormat="1" ht="15.75">
      <c r="A1262" s="22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P1262" s="23"/>
      <c r="Q1262" s="23"/>
    </row>
    <row r="1263" spans="1:17" s="24" customFormat="1" ht="15.75">
      <c r="A1263" s="22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P1263" s="23"/>
      <c r="Q1263" s="23"/>
    </row>
    <row r="1264" spans="1:17" s="24" customFormat="1" ht="15.75">
      <c r="A1264" s="22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P1264" s="23"/>
      <c r="Q1264" s="23"/>
    </row>
    <row r="1265" spans="1:17" s="24" customFormat="1" ht="15.75">
      <c r="A1265" s="22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P1265" s="23"/>
      <c r="Q1265" s="23"/>
    </row>
    <row r="1266" spans="1:17" s="24" customFormat="1" ht="15.75">
      <c r="A1266" s="22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P1266" s="23"/>
      <c r="Q1266" s="23"/>
    </row>
    <row r="1267" spans="1:17" s="24" customFormat="1" ht="15.75">
      <c r="A1267" s="22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P1267" s="23"/>
      <c r="Q1267" s="23"/>
    </row>
    <row r="1268" spans="1:17" s="24" customFormat="1" ht="15.75">
      <c r="A1268" s="22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P1268" s="23"/>
      <c r="Q1268" s="23"/>
    </row>
    <row r="1269" spans="1:17" s="24" customFormat="1" ht="15.75">
      <c r="A1269" s="22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P1269" s="23"/>
      <c r="Q1269" s="23"/>
    </row>
    <row r="1270" spans="1:17" s="24" customFormat="1" ht="15.75">
      <c r="A1270" s="22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P1270" s="23"/>
      <c r="Q1270" s="23"/>
    </row>
    <row r="1271" spans="1:17" s="24" customFormat="1" ht="15.75">
      <c r="A1271" s="22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P1271" s="23"/>
      <c r="Q1271" s="23"/>
    </row>
    <row r="1272" spans="1:17" s="24" customFormat="1" ht="15.75">
      <c r="A1272" s="22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P1272" s="23"/>
      <c r="Q1272" s="23"/>
    </row>
    <row r="1273" spans="1:17" s="24" customFormat="1" ht="15.75">
      <c r="A1273" s="22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P1273" s="23"/>
      <c r="Q1273" s="23"/>
    </row>
    <row r="1274" spans="1:17" s="24" customFormat="1" ht="15.75">
      <c r="A1274" s="22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P1274" s="23"/>
      <c r="Q1274" s="23"/>
    </row>
    <row r="1275" spans="1:17" s="24" customFormat="1" ht="15.75">
      <c r="A1275" s="22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P1275" s="23"/>
      <c r="Q1275" s="23"/>
    </row>
    <row r="1276" spans="1:17" s="24" customFormat="1" ht="15.75">
      <c r="A1276" s="22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P1276" s="23"/>
      <c r="Q1276" s="23"/>
    </row>
    <row r="1277" spans="1:17" s="24" customFormat="1" ht="15.75">
      <c r="A1277" s="22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P1277" s="23"/>
      <c r="Q1277" s="23"/>
    </row>
    <row r="1278" spans="1:17" s="24" customFormat="1" ht="15.75">
      <c r="A1278" s="22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P1278" s="23"/>
      <c r="Q1278" s="23"/>
    </row>
    <row r="1279" spans="1:17" s="24" customFormat="1" ht="15.75">
      <c r="A1279" s="22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P1279" s="23"/>
      <c r="Q1279" s="23"/>
    </row>
    <row r="1280" spans="1:17" s="24" customFormat="1" ht="15.75">
      <c r="A1280" s="22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P1280" s="23"/>
      <c r="Q1280" s="23"/>
    </row>
    <row r="1281" spans="1:17" s="24" customFormat="1" ht="15.75">
      <c r="A1281" s="22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P1281" s="23"/>
      <c r="Q1281" s="23"/>
    </row>
    <row r="1282" spans="1:17" s="24" customFormat="1" ht="15.75">
      <c r="A1282" s="22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P1282" s="23"/>
      <c r="Q1282" s="23"/>
    </row>
    <row r="1283" spans="1:17" s="24" customFormat="1" ht="15.75">
      <c r="A1283" s="22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P1283" s="23"/>
      <c r="Q1283" s="23"/>
    </row>
    <row r="1284" spans="1:17" s="24" customFormat="1" ht="15.75">
      <c r="A1284" s="22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P1284" s="23"/>
      <c r="Q1284" s="23"/>
    </row>
    <row r="1285" spans="1:17" s="24" customFormat="1" ht="15.75">
      <c r="A1285" s="22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P1285" s="23"/>
      <c r="Q1285" s="23"/>
    </row>
    <row r="1286" spans="1:17" s="24" customFormat="1" ht="15.75">
      <c r="A1286" s="22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P1286" s="23"/>
      <c r="Q1286" s="23"/>
    </row>
    <row r="1287" spans="1:17" s="24" customFormat="1" ht="15.75">
      <c r="A1287" s="22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P1287" s="23"/>
      <c r="Q1287" s="23"/>
    </row>
    <row r="1288" spans="1:17" s="24" customFormat="1" ht="15.75">
      <c r="A1288" s="22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P1288" s="23"/>
      <c r="Q1288" s="23"/>
    </row>
    <row r="1289" spans="1:17" s="24" customFormat="1" ht="15.75">
      <c r="A1289" s="22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P1289" s="23"/>
      <c r="Q1289" s="23"/>
    </row>
    <row r="1290" spans="1:17" s="24" customFormat="1" ht="15.75">
      <c r="A1290" s="22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P1290" s="23"/>
      <c r="Q1290" s="23"/>
    </row>
    <row r="1291" spans="1:17" s="24" customFormat="1" ht="15.75">
      <c r="A1291" s="22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P1291" s="23"/>
      <c r="Q1291" s="23"/>
    </row>
    <row r="1292" spans="1:17" s="24" customFormat="1" ht="15.75">
      <c r="A1292" s="22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P1292" s="23"/>
      <c r="Q1292" s="23"/>
    </row>
    <row r="1293" spans="1:17" s="24" customFormat="1" ht="15.75">
      <c r="A1293" s="22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P1293" s="23"/>
      <c r="Q1293" s="23"/>
    </row>
    <row r="1294" spans="1:17" s="24" customFormat="1" ht="15.75">
      <c r="A1294" s="22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P1294" s="23"/>
      <c r="Q1294" s="23"/>
    </row>
    <row r="1295" spans="1:17" s="24" customFormat="1" ht="15.75">
      <c r="A1295" s="22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P1295" s="23"/>
      <c r="Q1295" s="23"/>
    </row>
    <row r="1296" spans="1:17" s="24" customFormat="1" ht="15.75">
      <c r="A1296" s="22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P1296" s="23"/>
      <c r="Q1296" s="23"/>
    </row>
    <row r="1297" spans="1:17" s="24" customFormat="1" ht="15.75">
      <c r="A1297" s="22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P1297" s="23"/>
      <c r="Q1297" s="23"/>
    </row>
    <row r="1298" spans="1:17" s="24" customFormat="1" ht="15.75">
      <c r="A1298" s="22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P1298" s="23"/>
      <c r="Q1298" s="23"/>
    </row>
    <row r="1299" spans="1:17" s="24" customFormat="1" ht="15.75">
      <c r="A1299" s="22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P1299" s="23"/>
      <c r="Q1299" s="23"/>
    </row>
    <row r="1300" spans="1:17" s="24" customFormat="1" ht="15.75">
      <c r="A1300" s="22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P1300" s="23"/>
      <c r="Q1300" s="23"/>
    </row>
    <row r="1301" spans="1:17" s="24" customFormat="1" ht="15.75">
      <c r="A1301" s="22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P1301" s="23"/>
      <c r="Q1301" s="23"/>
    </row>
    <row r="1302" spans="1:17" s="24" customFormat="1" ht="15.75">
      <c r="A1302" s="22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P1302" s="23"/>
      <c r="Q1302" s="23"/>
    </row>
    <row r="1303" spans="1:17" s="24" customFormat="1" ht="15.75">
      <c r="A1303" s="22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P1303" s="23"/>
      <c r="Q1303" s="23"/>
    </row>
    <row r="1304" spans="1:17" s="24" customFormat="1" ht="15.75">
      <c r="A1304" s="22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P1304" s="23"/>
      <c r="Q1304" s="23"/>
    </row>
    <row r="1305" spans="1:17" s="24" customFormat="1" ht="15.75">
      <c r="A1305" s="22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P1305" s="23"/>
      <c r="Q1305" s="23"/>
    </row>
    <row r="1306" spans="1:17" s="24" customFormat="1" ht="15.75">
      <c r="A1306" s="22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P1306" s="23"/>
      <c r="Q1306" s="23"/>
    </row>
    <row r="1307" spans="1:17" s="24" customFormat="1" ht="15.75">
      <c r="A1307" s="22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P1307" s="23"/>
      <c r="Q1307" s="23"/>
    </row>
    <row r="1308" spans="1:17" s="24" customFormat="1" ht="15.75">
      <c r="A1308" s="22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P1308" s="23"/>
      <c r="Q1308" s="23"/>
    </row>
    <row r="1309" spans="1:17" s="24" customFormat="1" ht="15.75">
      <c r="A1309" s="22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P1309" s="23"/>
      <c r="Q1309" s="23"/>
    </row>
    <row r="1310" spans="1:17" s="24" customFormat="1" ht="15.75">
      <c r="A1310" s="22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P1310" s="23"/>
      <c r="Q1310" s="23"/>
    </row>
    <row r="1311" spans="1:17" s="24" customFormat="1" ht="15.75">
      <c r="A1311" s="22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P1311" s="23"/>
      <c r="Q1311" s="23"/>
    </row>
    <row r="1312" spans="1:17" s="24" customFormat="1" ht="15.75">
      <c r="A1312" s="22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P1312" s="23"/>
      <c r="Q1312" s="23"/>
    </row>
    <row r="1313" spans="1:17" s="24" customFormat="1" ht="15.75">
      <c r="A1313" s="22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P1313" s="23"/>
      <c r="Q1313" s="23"/>
    </row>
    <row r="1314" spans="1:17" s="24" customFormat="1" ht="15.75">
      <c r="A1314" s="22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P1314" s="23"/>
      <c r="Q1314" s="23"/>
    </row>
    <row r="1315" spans="1:17" s="24" customFormat="1" ht="15.75">
      <c r="A1315" s="22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P1315" s="23"/>
      <c r="Q1315" s="23"/>
    </row>
    <row r="1316" spans="1:17" s="24" customFormat="1" ht="15.75">
      <c r="A1316" s="22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P1316" s="23"/>
      <c r="Q1316" s="23"/>
    </row>
    <row r="1317" spans="1:17" s="24" customFormat="1" ht="15.75">
      <c r="A1317" s="22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P1317" s="23"/>
      <c r="Q1317" s="23"/>
    </row>
    <row r="1318" spans="1:17" s="24" customFormat="1" ht="15.75">
      <c r="A1318" s="22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P1318" s="23"/>
      <c r="Q1318" s="23"/>
    </row>
    <row r="1319" spans="1:17" s="24" customFormat="1" ht="15.75">
      <c r="A1319" s="22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P1319" s="23"/>
      <c r="Q1319" s="23"/>
    </row>
    <row r="1320" spans="1:17" s="24" customFormat="1" ht="15.75">
      <c r="A1320" s="22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P1320" s="23"/>
      <c r="Q1320" s="23"/>
    </row>
    <row r="1321" spans="1:17" s="24" customFormat="1" ht="15.75">
      <c r="A1321" s="22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P1321" s="23"/>
      <c r="Q1321" s="23"/>
    </row>
    <row r="1322" spans="1:17" s="24" customFormat="1" ht="15.75">
      <c r="A1322" s="22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P1322" s="23"/>
      <c r="Q1322" s="23"/>
    </row>
    <row r="1323" spans="1:17" s="24" customFormat="1" ht="15.75">
      <c r="A1323" s="22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P1323" s="23"/>
      <c r="Q1323" s="23"/>
    </row>
    <row r="1324" spans="1:17" s="24" customFormat="1" ht="15.75">
      <c r="A1324" s="22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P1324" s="23"/>
      <c r="Q1324" s="23"/>
    </row>
    <row r="1325" spans="1:17" s="24" customFormat="1" ht="15.75">
      <c r="A1325" s="22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P1325" s="23"/>
      <c r="Q1325" s="23"/>
    </row>
    <row r="1326" spans="1:17" s="24" customFormat="1" ht="15.75">
      <c r="A1326" s="22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P1326" s="23"/>
      <c r="Q1326" s="23"/>
    </row>
    <row r="1327" spans="1:17" s="24" customFormat="1" ht="15.75">
      <c r="A1327" s="22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P1327" s="23"/>
      <c r="Q1327" s="23"/>
    </row>
    <row r="1328" spans="1:17" s="24" customFormat="1" ht="15.75">
      <c r="A1328" s="22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P1328" s="23"/>
      <c r="Q1328" s="23"/>
    </row>
    <row r="1329" spans="1:17" s="24" customFormat="1" ht="15.75">
      <c r="A1329" s="22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P1329" s="23"/>
      <c r="Q1329" s="23"/>
    </row>
    <row r="1330" spans="1:17" s="24" customFormat="1" ht="15.75">
      <c r="A1330" s="22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P1330" s="23"/>
      <c r="Q1330" s="23"/>
    </row>
    <row r="1331" spans="1:17" s="24" customFormat="1" ht="15.75">
      <c r="A1331" s="22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P1331" s="23"/>
      <c r="Q1331" s="23"/>
    </row>
    <row r="1332" spans="1:17" s="24" customFormat="1" ht="15.75">
      <c r="A1332" s="22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P1332" s="23"/>
      <c r="Q1332" s="23"/>
    </row>
    <row r="1333" spans="1:17" s="24" customFormat="1" ht="15.75">
      <c r="A1333" s="22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P1333" s="23"/>
      <c r="Q1333" s="23"/>
    </row>
    <row r="1334" spans="1:17" s="24" customFormat="1" ht="15.75">
      <c r="A1334" s="22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P1334" s="23"/>
      <c r="Q1334" s="23"/>
    </row>
    <row r="1335" spans="1:17" s="24" customFormat="1" ht="15.75">
      <c r="A1335" s="22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P1335" s="23"/>
      <c r="Q1335" s="23"/>
    </row>
    <row r="1336" spans="1:17" s="24" customFormat="1" ht="15.75">
      <c r="A1336" s="22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P1336" s="23"/>
      <c r="Q1336" s="23"/>
    </row>
    <row r="1337" spans="1:17" s="24" customFormat="1" ht="15.75">
      <c r="A1337" s="22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P1337" s="23"/>
      <c r="Q1337" s="23"/>
    </row>
    <row r="1338" spans="1:17" s="24" customFormat="1" ht="15.75">
      <c r="A1338" s="22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P1338" s="23"/>
      <c r="Q1338" s="23"/>
    </row>
    <row r="1339" spans="1:17" s="24" customFormat="1" ht="15.75">
      <c r="A1339" s="22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P1339" s="23"/>
      <c r="Q1339" s="23"/>
    </row>
    <row r="1340" spans="1:17" s="24" customFormat="1" ht="15.75">
      <c r="A1340" s="22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P1340" s="23"/>
      <c r="Q1340" s="23"/>
    </row>
    <row r="1341" spans="1:17" s="24" customFormat="1" ht="15.75">
      <c r="A1341" s="22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P1341" s="23"/>
      <c r="Q1341" s="23"/>
    </row>
    <row r="1342" spans="1:17" s="24" customFormat="1" ht="15.75">
      <c r="A1342" s="22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P1342" s="23"/>
      <c r="Q1342" s="23"/>
    </row>
    <row r="1343" spans="1:17" s="24" customFormat="1" ht="15.75">
      <c r="A1343" s="22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P1343" s="23"/>
      <c r="Q1343" s="23"/>
    </row>
    <row r="1344" spans="1:17" s="24" customFormat="1" ht="15.75">
      <c r="A1344" s="22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P1344" s="23"/>
      <c r="Q1344" s="23"/>
    </row>
    <row r="1345" spans="1:17" s="24" customFormat="1" ht="15.75">
      <c r="A1345" s="22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P1345" s="23"/>
      <c r="Q1345" s="23"/>
    </row>
    <row r="1346" spans="1:17" s="24" customFormat="1" ht="15.75">
      <c r="A1346" s="22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P1346" s="23"/>
      <c r="Q1346" s="23"/>
    </row>
    <row r="1347" spans="1:17" s="24" customFormat="1" ht="15.75">
      <c r="A1347" s="22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P1347" s="23"/>
      <c r="Q1347" s="23"/>
    </row>
    <row r="1348" spans="1:17" s="24" customFormat="1" ht="15.75">
      <c r="A1348" s="22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P1348" s="23"/>
      <c r="Q1348" s="23"/>
    </row>
    <row r="1349" spans="1:17" s="24" customFormat="1" ht="15.75">
      <c r="A1349" s="22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P1349" s="23"/>
      <c r="Q1349" s="23"/>
    </row>
    <row r="1350" spans="1:17" s="24" customFormat="1" ht="15.75">
      <c r="A1350" s="22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P1350" s="23"/>
      <c r="Q1350" s="23"/>
    </row>
    <row r="1351" spans="1:17" s="24" customFormat="1" ht="15.75">
      <c r="A1351" s="22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P1351" s="23"/>
      <c r="Q1351" s="23"/>
    </row>
    <row r="1352" spans="1:17" s="24" customFormat="1" ht="15.75">
      <c r="A1352" s="22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P1352" s="23"/>
      <c r="Q1352" s="23"/>
    </row>
    <row r="1353" spans="1:17" s="24" customFormat="1" ht="15.75">
      <c r="A1353" s="22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P1353" s="23"/>
      <c r="Q1353" s="23"/>
    </row>
    <row r="1354" spans="1:17" s="24" customFormat="1" ht="15.75">
      <c r="A1354" s="22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P1354" s="23"/>
      <c r="Q1354" s="23"/>
    </row>
    <row r="1355" spans="1:17" s="24" customFormat="1" ht="15.75">
      <c r="A1355" s="22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P1355" s="23"/>
      <c r="Q1355" s="23"/>
    </row>
    <row r="1356" spans="1:17" s="24" customFormat="1" ht="15.75">
      <c r="A1356" s="22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P1356" s="23"/>
      <c r="Q1356" s="23"/>
    </row>
    <row r="1357" spans="1:17" s="24" customFormat="1" ht="15.75">
      <c r="A1357" s="22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P1357" s="23"/>
      <c r="Q1357" s="23"/>
    </row>
    <row r="1358" spans="1:17" s="24" customFormat="1" ht="15.75">
      <c r="A1358" s="22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P1358" s="23"/>
      <c r="Q1358" s="23"/>
    </row>
    <row r="1359" spans="1:17" s="24" customFormat="1" ht="15.75">
      <c r="A1359" s="22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P1359" s="23"/>
      <c r="Q1359" s="23"/>
    </row>
    <row r="1360" spans="1:17" s="24" customFormat="1" ht="15.75">
      <c r="A1360" s="22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P1360" s="23"/>
      <c r="Q1360" s="23"/>
    </row>
    <row r="1361" spans="1:17" s="24" customFormat="1" ht="15.75">
      <c r="A1361" s="22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P1361" s="23"/>
      <c r="Q1361" s="23"/>
    </row>
    <row r="1362" spans="1:17" s="24" customFormat="1" ht="15.75">
      <c r="A1362" s="22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P1362" s="23"/>
      <c r="Q1362" s="23"/>
    </row>
    <row r="1363" spans="1:17" s="24" customFormat="1" ht="15.75">
      <c r="A1363" s="22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P1363" s="23"/>
      <c r="Q1363" s="23"/>
    </row>
    <row r="1364" spans="1:17" s="24" customFormat="1" ht="15.75">
      <c r="A1364" s="22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P1364" s="23"/>
      <c r="Q1364" s="23"/>
    </row>
    <row r="1365" spans="1:17" s="24" customFormat="1" ht="15.75">
      <c r="A1365" s="22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P1365" s="23"/>
      <c r="Q1365" s="23"/>
    </row>
    <row r="1366" spans="1:17" s="24" customFormat="1" ht="15.75">
      <c r="A1366" s="22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P1366" s="23"/>
      <c r="Q1366" s="23"/>
    </row>
    <row r="1367" spans="1:17" s="24" customFormat="1" ht="15.75">
      <c r="A1367" s="22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P1367" s="23"/>
      <c r="Q1367" s="23"/>
    </row>
    <row r="1368" spans="1:17" s="24" customFormat="1" ht="15.75">
      <c r="A1368" s="22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P1368" s="23"/>
      <c r="Q1368" s="23"/>
    </row>
    <row r="1369" spans="1:17" s="24" customFormat="1" ht="15.75">
      <c r="A1369" s="22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P1369" s="23"/>
      <c r="Q1369" s="23"/>
    </row>
    <row r="1370" spans="1:17" s="24" customFormat="1" ht="15.75">
      <c r="A1370" s="22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P1370" s="23"/>
      <c r="Q1370" s="23"/>
    </row>
    <row r="1371" spans="1:17" s="24" customFormat="1" ht="15.75">
      <c r="A1371" s="22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P1371" s="23"/>
      <c r="Q1371" s="23"/>
    </row>
    <row r="1372" spans="1:17" s="24" customFormat="1" ht="15.75">
      <c r="A1372" s="22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P1372" s="23"/>
      <c r="Q1372" s="23"/>
    </row>
    <row r="1373" spans="1:17" s="24" customFormat="1" ht="15.75">
      <c r="A1373" s="22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P1373" s="23"/>
      <c r="Q1373" s="23"/>
    </row>
    <row r="1374" spans="1:17" s="24" customFormat="1" ht="15.75">
      <c r="A1374" s="22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P1374" s="23"/>
      <c r="Q1374" s="23"/>
    </row>
    <row r="1375" spans="1:17" s="24" customFormat="1" ht="15.75">
      <c r="A1375" s="22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P1375" s="23"/>
      <c r="Q1375" s="23"/>
    </row>
    <row r="1376" spans="1:17" s="24" customFormat="1" ht="15.75">
      <c r="A1376" s="22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P1376" s="23"/>
      <c r="Q1376" s="23"/>
    </row>
    <row r="1377" spans="1:17" s="24" customFormat="1" ht="15.75">
      <c r="A1377" s="22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P1377" s="23"/>
      <c r="Q1377" s="23"/>
    </row>
    <row r="1378" spans="1:17" s="24" customFormat="1" ht="15.75">
      <c r="A1378" s="22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P1378" s="23"/>
      <c r="Q1378" s="23"/>
    </row>
    <row r="1379" spans="1:17" s="24" customFormat="1" ht="15.75">
      <c r="A1379" s="22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P1379" s="23"/>
      <c r="Q1379" s="23"/>
    </row>
    <row r="1380" spans="1:17" s="24" customFormat="1" ht="15.75">
      <c r="A1380" s="22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P1380" s="23"/>
      <c r="Q1380" s="23"/>
    </row>
    <row r="1381" spans="1:17" s="24" customFormat="1" ht="15.75">
      <c r="A1381" s="22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P1381" s="23"/>
      <c r="Q1381" s="23"/>
    </row>
    <row r="1382" spans="1:17" s="24" customFormat="1" ht="15.75">
      <c r="A1382" s="22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P1382" s="23"/>
      <c r="Q1382" s="23"/>
    </row>
    <row r="1383" spans="1:17" s="24" customFormat="1" ht="15.75">
      <c r="A1383" s="22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P1383" s="23"/>
      <c r="Q1383" s="23"/>
    </row>
    <row r="1384" spans="1:17" s="24" customFormat="1" ht="15.75">
      <c r="A1384" s="22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P1384" s="23"/>
      <c r="Q1384" s="23"/>
    </row>
    <row r="1385" spans="1:17" s="24" customFormat="1" ht="15.75">
      <c r="A1385" s="22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P1385" s="23"/>
      <c r="Q1385" s="23"/>
    </row>
    <row r="1386" spans="1:17" s="24" customFormat="1" ht="15.75">
      <c r="A1386" s="22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P1386" s="23"/>
      <c r="Q1386" s="23"/>
    </row>
    <row r="1387" spans="1:17" s="24" customFormat="1" ht="15.75">
      <c r="A1387" s="22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P1387" s="23"/>
      <c r="Q1387" s="23"/>
    </row>
    <row r="1388" spans="1:17" s="24" customFormat="1" ht="15.75">
      <c r="A1388" s="22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P1388" s="23"/>
      <c r="Q1388" s="23"/>
    </row>
    <row r="1389" spans="1:17" s="24" customFormat="1" ht="15.75">
      <c r="A1389" s="22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P1389" s="23"/>
      <c r="Q1389" s="23"/>
    </row>
    <row r="1390" spans="1:17" s="24" customFormat="1" ht="15.75">
      <c r="A1390" s="22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P1390" s="23"/>
      <c r="Q1390" s="23"/>
    </row>
    <row r="1391" spans="1:17" s="24" customFormat="1" ht="15.75">
      <c r="A1391" s="22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P1391" s="23"/>
      <c r="Q1391" s="23"/>
    </row>
    <row r="1392" spans="1:17" s="24" customFormat="1" ht="15.75">
      <c r="A1392" s="22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P1392" s="23"/>
      <c r="Q1392" s="23"/>
    </row>
    <row r="1393" spans="1:17" s="24" customFormat="1" ht="15.75">
      <c r="A1393" s="22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P1393" s="23"/>
      <c r="Q1393" s="23"/>
    </row>
    <row r="1394" spans="1:17" s="24" customFormat="1" ht="15.75">
      <c r="A1394" s="22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P1394" s="23"/>
      <c r="Q1394" s="23"/>
    </row>
    <row r="1395" spans="1:17" s="24" customFormat="1" ht="15.75">
      <c r="A1395" s="22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P1395" s="23"/>
      <c r="Q1395" s="23"/>
    </row>
    <row r="1396" spans="1:17" s="24" customFormat="1" ht="15.75">
      <c r="A1396" s="22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P1396" s="23"/>
      <c r="Q1396" s="23"/>
    </row>
    <row r="1397" spans="1:17" s="24" customFormat="1" ht="15.75">
      <c r="A1397" s="22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P1397" s="23"/>
      <c r="Q1397" s="23"/>
    </row>
    <row r="1398" spans="1:17" s="24" customFormat="1" ht="15.75">
      <c r="A1398" s="22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P1398" s="23"/>
      <c r="Q1398" s="23"/>
    </row>
    <row r="1399" spans="1:17" s="24" customFormat="1" ht="15.75">
      <c r="A1399" s="22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P1399" s="23"/>
      <c r="Q1399" s="23"/>
    </row>
    <row r="1400" spans="1:17" s="24" customFormat="1" ht="15.75">
      <c r="A1400" s="22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P1400" s="23"/>
      <c r="Q1400" s="23"/>
    </row>
    <row r="1401" spans="1:17" s="24" customFormat="1" ht="15.75">
      <c r="A1401" s="22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P1401" s="23"/>
      <c r="Q1401" s="23"/>
    </row>
    <row r="1402" spans="1:17" s="24" customFormat="1" ht="15.75">
      <c r="A1402" s="22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P1402" s="23"/>
      <c r="Q1402" s="23"/>
    </row>
    <row r="1403" spans="1:17" s="24" customFormat="1" ht="15.75">
      <c r="A1403" s="22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P1403" s="23"/>
      <c r="Q1403" s="23"/>
    </row>
    <row r="1404" spans="1:17" s="24" customFormat="1" ht="15.75">
      <c r="A1404" s="22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P1404" s="23"/>
      <c r="Q1404" s="23"/>
    </row>
    <row r="1405" spans="1:17" s="24" customFormat="1" ht="15.75">
      <c r="A1405" s="22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P1405" s="23"/>
      <c r="Q1405" s="23"/>
    </row>
    <row r="1406" spans="1:17" s="24" customFormat="1" ht="15.75">
      <c r="A1406" s="22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P1406" s="23"/>
      <c r="Q1406" s="23"/>
    </row>
    <row r="1407" spans="1:17" s="24" customFormat="1" ht="15.75">
      <c r="A1407" s="22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P1407" s="23"/>
      <c r="Q1407" s="23"/>
    </row>
    <row r="1408" spans="1:17" s="24" customFormat="1" ht="15.75">
      <c r="A1408" s="22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P1408" s="23"/>
      <c r="Q1408" s="23"/>
    </row>
    <row r="1409" spans="1:17" s="24" customFormat="1" ht="15.75">
      <c r="A1409" s="22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P1409" s="23"/>
      <c r="Q1409" s="23"/>
    </row>
    <row r="1410" spans="1:17" s="24" customFormat="1" ht="15.75">
      <c r="A1410" s="22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P1410" s="23"/>
      <c r="Q1410" s="23"/>
    </row>
    <row r="1411" spans="1:17" s="24" customFormat="1" ht="15.75">
      <c r="A1411" s="22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P1411" s="23"/>
      <c r="Q1411" s="23"/>
    </row>
    <row r="1412" spans="1:17" s="24" customFormat="1" ht="15.75">
      <c r="A1412" s="22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P1412" s="23"/>
      <c r="Q1412" s="23"/>
    </row>
    <row r="1413" spans="1:17" s="24" customFormat="1" ht="15.75">
      <c r="A1413" s="22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P1413" s="23"/>
      <c r="Q1413" s="23"/>
    </row>
    <row r="1414" spans="1:17" s="24" customFormat="1" ht="15.75">
      <c r="A1414" s="22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P1414" s="23"/>
      <c r="Q1414" s="23"/>
    </row>
    <row r="1415" spans="1:17" s="24" customFormat="1" ht="15.75">
      <c r="A1415" s="22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P1415" s="23"/>
      <c r="Q1415" s="23"/>
    </row>
    <row r="1416" spans="1:17" s="24" customFormat="1" ht="15.75">
      <c r="A1416" s="22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P1416" s="23"/>
      <c r="Q1416" s="23"/>
    </row>
    <row r="1417" spans="1:17" s="24" customFormat="1" ht="15.75">
      <c r="A1417" s="22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P1417" s="23"/>
      <c r="Q1417" s="23"/>
    </row>
    <row r="1418" spans="1:17" s="24" customFormat="1" ht="15.75">
      <c r="A1418" s="22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P1418" s="23"/>
      <c r="Q1418" s="23"/>
    </row>
    <row r="1419" spans="1:17" s="24" customFormat="1" ht="15.75">
      <c r="A1419" s="22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P1419" s="23"/>
      <c r="Q1419" s="23"/>
    </row>
    <row r="1420" spans="1:17" s="24" customFormat="1" ht="15.75">
      <c r="A1420" s="22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P1420" s="23"/>
      <c r="Q1420" s="23"/>
    </row>
    <row r="1421" spans="1:17" s="24" customFormat="1" ht="15.75">
      <c r="A1421" s="22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P1421" s="23"/>
      <c r="Q1421" s="23"/>
    </row>
    <row r="1422" spans="1:17" s="24" customFormat="1" ht="15.75">
      <c r="A1422" s="22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P1422" s="23"/>
      <c r="Q1422" s="23"/>
    </row>
    <row r="1423" spans="1:17" s="24" customFormat="1" ht="15.75">
      <c r="A1423" s="22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P1423" s="23"/>
      <c r="Q1423" s="23"/>
    </row>
    <row r="1424" spans="1:17" s="24" customFormat="1" ht="15.75">
      <c r="A1424" s="22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P1424" s="23"/>
      <c r="Q1424" s="23"/>
    </row>
    <row r="1425" spans="1:17" s="24" customFormat="1" ht="15.75">
      <c r="A1425" s="22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P1425" s="23"/>
      <c r="Q1425" s="23"/>
    </row>
    <row r="1426" spans="1:17" s="24" customFormat="1" ht="15.75">
      <c r="A1426" s="22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P1426" s="23"/>
      <c r="Q1426" s="23"/>
    </row>
    <row r="1427" spans="1:17" s="24" customFormat="1" ht="15.75">
      <c r="A1427" s="22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P1427" s="23"/>
      <c r="Q1427" s="23"/>
    </row>
    <row r="1428" spans="1:17" s="24" customFormat="1" ht="15.75">
      <c r="A1428" s="22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P1428" s="23"/>
      <c r="Q1428" s="23"/>
    </row>
    <row r="1429" spans="1:17" s="24" customFormat="1" ht="15.75">
      <c r="A1429" s="22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P1429" s="23"/>
      <c r="Q1429" s="23"/>
    </row>
    <row r="1430" spans="1:17" s="24" customFormat="1" ht="15.75">
      <c r="A1430" s="22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P1430" s="23"/>
      <c r="Q1430" s="23"/>
    </row>
    <row r="1431" spans="1:17" s="24" customFormat="1" ht="15.75">
      <c r="A1431" s="22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P1431" s="23"/>
      <c r="Q1431" s="23"/>
    </row>
    <row r="1432" spans="1:17" s="24" customFormat="1" ht="15.75">
      <c r="A1432" s="22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P1432" s="23"/>
      <c r="Q1432" s="23"/>
    </row>
    <row r="1433" spans="1:17" s="24" customFormat="1" ht="15.75">
      <c r="A1433" s="22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P1433" s="23"/>
      <c r="Q1433" s="23"/>
    </row>
    <row r="1434" spans="1:17" s="24" customFormat="1" ht="15.75">
      <c r="A1434" s="22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P1434" s="23"/>
      <c r="Q1434" s="23"/>
    </row>
    <row r="1435" spans="1:17" s="24" customFormat="1" ht="15.75">
      <c r="A1435" s="22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P1435" s="23"/>
      <c r="Q1435" s="23"/>
    </row>
    <row r="1436" spans="1:17" s="24" customFormat="1" ht="15.75">
      <c r="A1436" s="22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P1436" s="23"/>
      <c r="Q1436" s="23"/>
    </row>
    <row r="1437" spans="1:17" s="24" customFormat="1" ht="15.75">
      <c r="A1437" s="22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P1437" s="23"/>
      <c r="Q1437" s="23"/>
    </row>
    <row r="1438" spans="1:17" s="24" customFormat="1" ht="15.75">
      <c r="A1438" s="22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P1438" s="23"/>
      <c r="Q1438" s="23"/>
    </row>
    <row r="1439" spans="1:17" s="24" customFormat="1" ht="15.75">
      <c r="A1439" s="22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P1439" s="23"/>
      <c r="Q1439" s="23"/>
    </row>
    <row r="1440" spans="1:17" s="24" customFormat="1" ht="15.75">
      <c r="A1440" s="22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P1440" s="23"/>
      <c r="Q1440" s="23"/>
    </row>
    <row r="1441" spans="1:17" s="24" customFormat="1" ht="15.75">
      <c r="A1441" s="22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P1441" s="23"/>
      <c r="Q1441" s="23"/>
    </row>
    <row r="1442" spans="1:17" s="24" customFormat="1" ht="15.75">
      <c r="A1442" s="22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P1442" s="23"/>
      <c r="Q1442" s="23"/>
    </row>
    <row r="1443" spans="1:17" s="24" customFormat="1" ht="15.75">
      <c r="A1443" s="22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P1443" s="23"/>
      <c r="Q1443" s="23"/>
    </row>
    <row r="1444" spans="1:17" s="24" customFormat="1" ht="15.75">
      <c r="A1444" s="22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P1444" s="23"/>
      <c r="Q1444" s="23"/>
    </row>
    <row r="1445" spans="1:17" s="24" customFormat="1" ht="15.75">
      <c r="A1445" s="22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P1445" s="23"/>
      <c r="Q1445" s="23"/>
    </row>
    <row r="1446" spans="1:17" s="24" customFormat="1" ht="15.75">
      <c r="A1446" s="22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P1446" s="23"/>
      <c r="Q1446" s="23"/>
    </row>
    <row r="1447" spans="1:17" s="24" customFormat="1" ht="15.75">
      <c r="A1447" s="22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P1447" s="23"/>
      <c r="Q1447" s="23"/>
    </row>
    <row r="1448" spans="1:17" s="24" customFormat="1" ht="15.75">
      <c r="A1448" s="22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P1448" s="23"/>
      <c r="Q1448" s="23"/>
    </row>
    <row r="1449" spans="1:17" s="24" customFormat="1" ht="15.75">
      <c r="A1449" s="22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P1449" s="23"/>
      <c r="Q1449" s="23"/>
    </row>
    <row r="1450" spans="1:17" s="24" customFormat="1" ht="15.75">
      <c r="A1450" s="22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P1450" s="23"/>
      <c r="Q1450" s="23"/>
    </row>
    <row r="1451" spans="1:17" s="24" customFormat="1" ht="15.75">
      <c r="A1451" s="22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P1451" s="23"/>
      <c r="Q1451" s="23"/>
    </row>
    <row r="1452" spans="1:17" s="24" customFormat="1" ht="15.75">
      <c r="A1452" s="22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P1452" s="23"/>
      <c r="Q1452" s="23"/>
    </row>
    <row r="1453" spans="1:17" s="24" customFormat="1" ht="15.75">
      <c r="A1453" s="22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P1453" s="23"/>
      <c r="Q1453" s="23"/>
    </row>
    <row r="1454" spans="1:17" s="24" customFormat="1" ht="15.75">
      <c r="A1454" s="22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P1454" s="23"/>
      <c r="Q1454" s="23"/>
    </row>
    <row r="1455" spans="1:17" s="24" customFormat="1" ht="15.75">
      <c r="A1455" s="22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P1455" s="23"/>
      <c r="Q1455" s="23"/>
    </row>
    <row r="1456" spans="1:17" s="24" customFormat="1" ht="15.75">
      <c r="A1456" s="22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P1456" s="23"/>
      <c r="Q1456" s="23"/>
    </row>
    <row r="1457" spans="1:17" s="24" customFormat="1" ht="15.75">
      <c r="A1457" s="22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P1457" s="23"/>
      <c r="Q1457" s="23"/>
    </row>
    <row r="1458" spans="1:17" s="24" customFormat="1" ht="15.75">
      <c r="A1458" s="22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P1458" s="23"/>
      <c r="Q1458" s="23"/>
    </row>
    <row r="1459" spans="1:17" s="24" customFormat="1" ht="15.75">
      <c r="A1459" s="22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P1459" s="23"/>
      <c r="Q1459" s="23"/>
    </row>
    <row r="1460" spans="1:17" s="24" customFormat="1" ht="15.75">
      <c r="A1460" s="22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P1460" s="23"/>
      <c r="Q1460" s="23"/>
    </row>
    <row r="1461" spans="1:17" s="24" customFormat="1" ht="15.75">
      <c r="A1461" s="22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P1461" s="23"/>
      <c r="Q1461" s="23"/>
    </row>
    <row r="1462" spans="1:17" s="24" customFormat="1" ht="15.75">
      <c r="A1462" s="22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P1462" s="23"/>
      <c r="Q1462" s="23"/>
    </row>
    <row r="1463" spans="1:17" s="24" customFormat="1" ht="15.75">
      <c r="A1463" s="22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P1463" s="23"/>
      <c r="Q1463" s="23"/>
    </row>
    <row r="1464" spans="1:17" s="24" customFormat="1" ht="15.75">
      <c r="A1464" s="22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P1464" s="23"/>
      <c r="Q1464" s="23"/>
    </row>
    <row r="1465" spans="1:17" s="24" customFormat="1" ht="15.75">
      <c r="A1465" s="22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P1465" s="23"/>
      <c r="Q1465" s="23"/>
    </row>
    <row r="1466" spans="1:17" s="24" customFormat="1" ht="15.75">
      <c r="A1466" s="22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P1466" s="23"/>
      <c r="Q1466" s="23"/>
    </row>
    <row r="1467" spans="1:17" s="24" customFormat="1" ht="15.75">
      <c r="A1467" s="22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P1467" s="23"/>
      <c r="Q1467" s="23"/>
    </row>
    <row r="1468" spans="1:17" s="24" customFormat="1" ht="15.75">
      <c r="A1468" s="22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P1468" s="23"/>
      <c r="Q1468" s="23"/>
    </row>
    <row r="1469" spans="1:17" s="24" customFormat="1" ht="15.75">
      <c r="A1469" s="22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P1469" s="23"/>
      <c r="Q1469" s="23"/>
    </row>
    <row r="1470" spans="1:17" s="24" customFormat="1" ht="15.75">
      <c r="A1470" s="22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P1470" s="23"/>
      <c r="Q1470" s="23"/>
    </row>
    <row r="1471" spans="1:17" s="24" customFormat="1" ht="15.75">
      <c r="A1471" s="22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P1471" s="23"/>
      <c r="Q1471" s="23"/>
    </row>
    <row r="1472" spans="1:17" s="24" customFormat="1" ht="15.75">
      <c r="A1472" s="22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P1472" s="23"/>
      <c r="Q1472" s="23"/>
    </row>
    <row r="1473" spans="1:17" s="24" customFormat="1" ht="15.75">
      <c r="A1473" s="22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P1473" s="23"/>
      <c r="Q1473" s="23"/>
    </row>
    <row r="1474" spans="1:17" s="24" customFormat="1" ht="15.75">
      <c r="A1474" s="22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P1474" s="23"/>
      <c r="Q1474" s="23"/>
    </row>
    <row r="1475" spans="1:17" s="24" customFormat="1" ht="15.75">
      <c r="A1475" s="22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P1475" s="23"/>
      <c r="Q1475" s="23"/>
    </row>
    <row r="1476" spans="1:17" s="24" customFormat="1" ht="15.75">
      <c r="A1476" s="22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P1476" s="23"/>
      <c r="Q1476" s="23"/>
    </row>
    <row r="1477" spans="1:17" s="24" customFormat="1" ht="15.75">
      <c r="A1477" s="22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P1477" s="23"/>
      <c r="Q1477" s="23"/>
    </row>
    <row r="1478" spans="1:17" s="24" customFormat="1" ht="15.75">
      <c r="A1478" s="22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P1478" s="23"/>
      <c r="Q1478" s="23"/>
    </row>
    <row r="1479" spans="1:17" s="24" customFormat="1" ht="15.75">
      <c r="A1479" s="22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P1479" s="23"/>
      <c r="Q1479" s="23"/>
    </row>
    <row r="1480" spans="1:17" s="24" customFormat="1" ht="15.75">
      <c r="A1480" s="22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P1480" s="23"/>
      <c r="Q1480" s="23"/>
    </row>
    <row r="1481" spans="1:17" s="24" customFormat="1" ht="15.75">
      <c r="A1481" s="22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P1481" s="23"/>
      <c r="Q1481" s="23"/>
    </row>
    <row r="1482" spans="1:17" s="24" customFormat="1" ht="15.75">
      <c r="A1482" s="22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P1482" s="23"/>
      <c r="Q1482" s="23"/>
    </row>
    <row r="1483" spans="1:17" s="24" customFormat="1" ht="15.75">
      <c r="A1483" s="22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P1483" s="23"/>
      <c r="Q1483" s="23"/>
    </row>
    <row r="1484" spans="1:17" s="24" customFormat="1" ht="15.75">
      <c r="A1484" s="22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P1484" s="23"/>
      <c r="Q1484" s="23"/>
    </row>
    <row r="1485" spans="1:17" s="24" customFormat="1" ht="15.75">
      <c r="A1485" s="22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P1485" s="23"/>
      <c r="Q1485" s="23"/>
    </row>
    <row r="1486" spans="1:17" s="24" customFormat="1" ht="15.75">
      <c r="A1486" s="22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P1486" s="23"/>
      <c r="Q1486" s="23"/>
    </row>
    <row r="1487" spans="1:17" s="24" customFormat="1" ht="15.75">
      <c r="A1487" s="22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P1487" s="23"/>
      <c r="Q1487" s="23"/>
    </row>
    <row r="1488" spans="1:17" s="24" customFormat="1" ht="15.75">
      <c r="A1488" s="22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P1488" s="23"/>
      <c r="Q1488" s="23"/>
    </row>
    <row r="1489" spans="1:17" s="24" customFormat="1" ht="15.75">
      <c r="A1489" s="22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P1489" s="23"/>
      <c r="Q1489" s="23"/>
    </row>
    <row r="1490" spans="1:17" s="24" customFormat="1" ht="15.75">
      <c r="A1490" s="22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P1490" s="23"/>
      <c r="Q1490" s="23"/>
    </row>
    <row r="1491" spans="1:17" s="24" customFormat="1" ht="15.75">
      <c r="A1491" s="22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P1491" s="23"/>
      <c r="Q1491" s="23"/>
    </row>
    <row r="1492" spans="1:17" s="24" customFormat="1" ht="15.75">
      <c r="A1492" s="22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P1492" s="23"/>
      <c r="Q1492" s="23"/>
    </row>
    <row r="1493" spans="1:17" s="24" customFormat="1" ht="15.75">
      <c r="A1493" s="22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P1493" s="23"/>
      <c r="Q1493" s="23"/>
    </row>
    <row r="1494" spans="1:17" s="24" customFormat="1" ht="15.75">
      <c r="A1494" s="22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P1494" s="23"/>
      <c r="Q1494" s="23"/>
    </row>
    <row r="1495" spans="1:17" s="24" customFormat="1" ht="15.75">
      <c r="A1495" s="22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P1495" s="23"/>
      <c r="Q1495" s="23"/>
    </row>
    <row r="1496" spans="1:17" s="24" customFormat="1" ht="15.75">
      <c r="A1496" s="22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P1496" s="23"/>
      <c r="Q1496" s="23"/>
    </row>
    <row r="1497" spans="1:17" s="24" customFormat="1" ht="15.75">
      <c r="A1497" s="22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P1497" s="23"/>
      <c r="Q1497" s="23"/>
    </row>
    <row r="1498" spans="1:17" s="24" customFormat="1" ht="15.75">
      <c r="A1498" s="22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P1498" s="23"/>
      <c r="Q1498" s="23"/>
    </row>
    <row r="1499" spans="1:17" s="24" customFormat="1" ht="15.75">
      <c r="A1499" s="22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P1499" s="23"/>
      <c r="Q1499" s="23"/>
    </row>
    <row r="1500" spans="1:17" s="24" customFormat="1" ht="15.75">
      <c r="A1500" s="22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P1500" s="23"/>
      <c r="Q1500" s="23"/>
    </row>
    <row r="1501" spans="1:17" s="24" customFormat="1" ht="15.75">
      <c r="A1501" s="22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P1501" s="23"/>
      <c r="Q1501" s="23"/>
    </row>
    <row r="1502" spans="1:17" s="24" customFormat="1" ht="15.75">
      <c r="A1502" s="22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P1502" s="23"/>
      <c r="Q1502" s="23"/>
    </row>
    <row r="1503" spans="1:17" s="24" customFormat="1" ht="15.75">
      <c r="A1503" s="22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P1503" s="23"/>
      <c r="Q1503" s="23"/>
    </row>
    <row r="1504" spans="1:17" s="24" customFormat="1" ht="15.75">
      <c r="A1504" s="22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P1504" s="23"/>
      <c r="Q1504" s="23"/>
    </row>
    <row r="1505" spans="1:17" s="24" customFormat="1" ht="15.75">
      <c r="A1505" s="22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P1505" s="23"/>
      <c r="Q1505" s="23"/>
    </row>
    <row r="1506" spans="1:17" s="24" customFormat="1" ht="15.75">
      <c r="A1506" s="22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P1506" s="23"/>
      <c r="Q1506" s="23"/>
    </row>
    <row r="1507" spans="1:17" s="24" customFormat="1" ht="15.75">
      <c r="A1507" s="22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P1507" s="23"/>
      <c r="Q1507" s="23"/>
    </row>
    <row r="1508" spans="1:17" s="24" customFormat="1" ht="15.75">
      <c r="A1508" s="22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P1508" s="23"/>
      <c r="Q1508" s="23"/>
    </row>
    <row r="1509" spans="1:17" s="24" customFormat="1" ht="15.75">
      <c r="A1509" s="22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P1509" s="23"/>
      <c r="Q1509" s="23"/>
    </row>
    <row r="1510" spans="1:17" s="24" customFormat="1" ht="15.75">
      <c r="A1510" s="22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P1510" s="23"/>
      <c r="Q1510" s="23"/>
    </row>
    <row r="1511" spans="1:17" s="24" customFormat="1" ht="15.75">
      <c r="A1511" s="22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P1511" s="23"/>
      <c r="Q1511" s="23"/>
    </row>
    <row r="1512" spans="1:17" s="24" customFormat="1" ht="15.75">
      <c r="A1512" s="22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P1512" s="23"/>
      <c r="Q1512" s="23"/>
    </row>
    <row r="1513" spans="1:17" s="24" customFormat="1" ht="15.75">
      <c r="A1513" s="22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P1513" s="23"/>
      <c r="Q1513" s="23"/>
    </row>
    <row r="1514" spans="1:17" s="24" customFormat="1" ht="15.75">
      <c r="A1514" s="22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P1514" s="23"/>
      <c r="Q1514" s="23"/>
    </row>
    <row r="1515" spans="1:17" s="24" customFormat="1" ht="15.75">
      <c r="A1515" s="22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P1515" s="23"/>
      <c r="Q1515" s="23"/>
    </row>
    <row r="1516" spans="1:17" s="24" customFormat="1" ht="15.75">
      <c r="A1516" s="22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P1516" s="23"/>
      <c r="Q1516" s="23"/>
    </row>
    <row r="1517" spans="1:17" s="24" customFormat="1" ht="15.75">
      <c r="A1517" s="22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P1517" s="23"/>
      <c r="Q1517" s="23"/>
    </row>
    <row r="1518" spans="1:17" s="24" customFormat="1" ht="15.75">
      <c r="A1518" s="22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P1518" s="23"/>
      <c r="Q1518" s="23"/>
    </row>
    <row r="1519" spans="1:17" s="24" customFormat="1" ht="15.75">
      <c r="A1519" s="22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P1519" s="23"/>
      <c r="Q1519" s="23"/>
    </row>
    <row r="1520" spans="1:17" s="24" customFormat="1" ht="15.75">
      <c r="A1520" s="22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P1520" s="23"/>
      <c r="Q1520" s="23"/>
    </row>
    <row r="1521" spans="1:17" s="24" customFormat="1" ht="15.75">
      <c r="A1521" s="22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P1521" s="23"/>
      <c r="Q1521" s="23"/>
    </row>
    <row r="1522" spans="1:17" s="24" customFormat="1" ht="15.75">
      <c r="A1522" s="22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P1522" s="23"/>
      <c r="Q1522" s="23"/>
    </row>
    <row r="1523" spans="1:17" s="24" customFormat="1" ht="15.75">
      <c r="A1523" s="22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P1523" s="23"/>
      <c r="Q1523" s="23"/>
    </row>
    <row r="1524" spans="1:17" s="24" customFormat="1" ht="15.75">
      <c r="A1524" s="22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P1524" s="23"/>
      <c r="Q1524" s="23"/>
    </row>
    <row r="1525" spans="1:17" s="24" customFormat="1" ht="15.75">
      <c r="A1525" s="22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P1525" s="23"/>
      <c r="Q1525" s="23"/>
    </row>
    <row r="1526" spans="1:17" s="24" customFormat="1" ht="15.75">
      <c r="A1526" s="22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P1526" s="23"/>
      <c r="Q1526" s="23"/>
    </row>
    <row r="1527" spans="1:17" s="24" customFormat="1" ht="15.75">
      <c r="A1527" s="22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P1527" s="23"/>
      <c r="Q1527" s="23"/>
    </row>
    <row r="1528" spans="1:17" s="24" customFormat="1" ht="15.75">
      <c r="A1528" s="22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P1528" s="23"/>
      <c r="Q1528" s="23"/>
    </row>
    <row r="1529" spans="1:17" s="24" customFormat="1" ht="15.75">
      <c r="A1529" s="22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P1529" s="23"/>
      <c r="Q1529" s="23"/>
    </row>
    <row r="1530" spans="1:17" s="24" customFormat="1" ht="15.75">
      <c r="A1530" s="22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P1530" s="23"/>
      <c r="Q1530" s="23"/>
    </row>
    <row r="1531" spans="1:17" s="24" customFormat="1" ht="15.75">
      <c r="A1531" s="22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P1531" s="23"/>
      <c r="Q1531" s="23"/>
    </row>
    <row r="1532" spans="1:17" s="24" customFormat="1" ht="15.75">
      <c r="A1532" s="22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P1532" s="23"/>
      <c r="Q1532" s="23"/>
    </row>
    <row r="1533" spans="1:17" s="24" customFormat="1" ht="15.75">
      <c r="A1533" s="22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P1533" s="23"/>
      <c r="Q1533" s="23"/>
    </row>
    <row r="1534" spans="1:17" s="24" customFormat="1" ht="15.75">
      <c r="A1534" s="22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P1534" s="23"/>
      <c r="Q1534" s="23"/>
    </row>
    <row r="1535" spans="1:17" s="24" customFormat="1" ht="15.75">
      <c r="A1535" s="22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P1535" s="23"/>
      <c r="Q1535" s="23"/>
    </row>
    <row r="1536" spans="1:17" s="24" customFormat="1" ht="15.75">
      <c r="A1536" s="22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P1536" s="23"/>
      <c r="Q1536" s="23"/>
    </row>
    <row r="1537" spans="1:17" s="24" customFormat="1" ht="15.75">
      <c r="A1537" s="22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P1537" s="23"/>
      <c r="Q1537" s="23"/>
    </row>
    <row r="1538" spans="1:17" s="24" customFormat="1" ht="15.75">
      <c r="A1538" s="22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P1538" s="23"/>
      <c r="Q1538" s="23"/>
    </row>
    <row r="1539" spans="1:17" s="24" customFormat="1" ht="15.75">
      <c r="A1539" s="22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P1539" s="23"/>
      <c r="Q1539" s="23"/>
    </row>
    <row r="1540" spans="1:17" s="24" customFormat="1" ht="15.75">
      <c r="A1540" s="22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P1540" s="23"/>
      <c r="Q1540" s="23"/>
    </row>
    <row r="1541" spans="1:17" s="24" customFormat="1" ht="15.75">
      <c r="A1541" s="22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P1541" s="23"/>
      <c r="Q1541" s="23"/>
    </row>
    <row r="1542" spans="1:17" s="24" customFormat="1" ht="15.75">
      <c r="A1542" s="22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P1542" s="23"/>
      <c r="Q1542" s="23"/>
    </row>
    <row r="1543" spans="1:17" s="24" customFormat="1" ht="15.75">
      <c r="A1543" s="22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P1543" s="23"/>
      <c r="Q1543" s="23"/>
    </row>
    <row r="1544" spans="1:17" s="24" customFormat="1" ht="15.75">
      <c r="A1544" s="22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P1544" s="23"/>
      <c r="Q1544" s="23"/>
    </row>
    <row r="1545" spans="1:17" s="24" customFormat="1" ht="15.75">
      <c r="A1545" s="22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P1545" s="23"/>
      <c r="Q1545" s="23"/>
    </row>
    <row r="1546" spans="1:17" s="24" customFormat="1" ht="15.75">
      <c r="A1546" s="22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P1546" s="23"/>
      <c r="Q1546" s="23"/>
    </row>
    <row r="1547" spans="1:17" s="24" customFormat="1" ht="15.75">
      <c r="A1547" s="22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P1547" s="23"/>
      <c r="Q1547" s="23"/>
    </row>
    <row r="1548" spans="1:17" s="24" customFormat="1" ht="15.75">
      <c r="A1548" s="22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P1548" s="23"/>
      <c r="Q1548" s="23"/>
    </row>
    <row r="1549" spans="1:17" s="24" customFormat="1" ht="15.75">
      <c r="A1549" s="22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P1549" s="23"/>
      <c r="Q1549" s="23"/>
    </row>
    <row r="1550" spans="1:17" s="24" customFormat="1" ht="15.75">
      <c r="A1550" s="22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P1550" s="23"/>
      <c r="Q1550" s="23"/>
    </row>
    <row r="1551" spans="1:17" s="24" customFormat="1" ht="15.75">
      <c r="A1551" s="22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P1551" s="23"/>
      <c r="Q1551" s="23"/>
    </row>
    <row r="1552" spans="1:17" s="24" customFormat="1" ht="15.75">
      <c r="A1552" s="22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P1552" s="23"/>
      <c r="Q1552" s="23"/>
    </row>
    <row r="1553" spans="1:17" s="24" customFormat="1" ht="15.75">
      <c r="A1553" s="22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P1553" s="23"/>
      <c r="Q1553" s="23"/>
    </row>
    <row r="1554" spans="1:17" s="24" customFormat="1" ht="15.75">
      <c r="A1554" s="22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P1554" s="23"/>
      <c r="Q1554" s="23"/>
    </row>
    <row r="1555" spans="1:17" s="24" customFormat="1" ht="15.75">
      <c r="A1555" s="22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P1555" s="23"/>
      <c r="Q1555" s="23"/>
    </row>
    <row r="1556" spans="1:17" s="24" customFormat="1" ht="15.75">
      <c r="A1556" s="22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P1556" s="23"/>
      <c r="Q1556" s="23"/>
    </row>
    <row r="1557" spans="1:17" s="24" customFormat="1" ht="15.75">
      <c r="A1557" s="22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P1557" s="23"/>
      <c r="Q1557" s="23"/>
    </row>
    <row r="1558" spans="1:17" s="24" customFormat="1" ht="15.75">
      <c r="A1558" s="22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P1558" s="23"/>
      <c r="Q1558" s="23"/>
    </row>
    <row r="1559" spans="1:17" s="24" customFormat="1" ht="15.75">
      <c r="A1559" s="22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P1559" s="23"/>
      <c r="Q1559" s="23"/>
    </row>
    <row r="1560" spans="1:17" s="24" customFormat="1" ht="15.75">
      <c r="A1560" s="22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P1560" s="23"/>
      <c r="Q1560" s="23"/>
    </row>
    <row r="1561" spans="1:17" s="24" customFormat="1" ht="15.75">
      <c r="A1561" s="22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P1561" s="23"/>
      <c r="Q1561" s="23"/>
    </row>
    <row r="1562" spans="1:17" s="24" customFormat="1" ht="15.75">
      <c r="A1562" s="22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P1562" s="23"/>
      <c r="Q1562" s="23"/>
    </row>
    <row r="1563" spans="1:17" s="24" customFormat="1" ht="15.75">
      <c r="A1563" s="22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P1563" s="23"/>
      <c r="Q1563" s="23"/>
    </row>
    <row r="1564" spans="1:17" s="24" customFormat="1" ht="15.75">
      <c r="A1564" s="22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P1564" s="23"/>
      <c r="Q1564" s="23"/>
    </row>
    <row r="1565" spans="1:17" s="24" customFormat="1" ht="15.75">
      <c r="A1565" s="22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P1565" s="23"/>
      <c r="Q1565" s="23"/>
    </row>
    <row r="1566" spans="1:17" s="24" customFormat="1" ht="15.75">
      <c r="A1566" s="22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P1566" s="23"/>
      <c r="Q1566" s="23"/>
    </row>
    <row r="1567" spans="1:17" s="24" customFormat="1" ht="15.75">
      <c r="A1567" s="22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P1567" s="23"/>
      <c r="Q1567" s="23"/>
    </row>
    <row r="1568" spans="1:17" s="24" customFormat="1" ht="15.75">
      <c r="A1568" s="22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P1568" s="23"/>
      <c r="Q1568" s="23"/>
    </row>
    <row r="1569" spans="1:17" s="24" customFormat="1" ht="15.75">
      <c r="A1569" s="22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P1569" s="23"/>
      <c r="Q1569" s="23"/>
    </row>
    <row r="1570" spans="1:17" s="24" customFormat="1" ht="15.75">
      <c r="A1570" s="22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P1570" s="23"/>
      <c r="Q1570" s="23"/>
    </row>
    <row r="1571" spans="1:17" s="24" customFormat="1" ht="15.75">
      <c r="A1571" s="22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P1571" s="23"/>
      <c r="Q1571" s="23"/>
    </row>
    <row r="1572" spans="1:17" s="24" customFormat="1" ht="15.75">
      <c r="A1572" s="22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P1572" s="23"/>
      <c r="Q1572" s="23"/>
    </row>
    <row r="1573" spans="1:17" s="24" customFormat="1" ht="15.75">
      <c r="A1573" s="22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P1573" s="23"/>
      <c r="Q1573" s="23"/>
    </row>
    <row r="1574" spans="1:17" s="24" customFormat="1" ht="15.75">
      <c r="A1574" s="22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P1574" s="23"/>
      <c r="Q1574" s="23"/>
    </row>
    <row r="1575" spans="1:17" s="24" customFormat="1" ht="15.75">
      <c r="A1575" s="22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P1575" s="23"/>
      <c r="Q1575" s="23"/>
    </row>
    <row r="1576" spans="1:17" s="24" customFormat="1" ht="15.75">
      <c r="A1576" s="22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P1576" s="23"/>
      <c r="Q1576" s="23"/>
    </row>
    <row r="1577" spans="1:17" s="24" customFormat="1" ht="15.75">
      <c r="A1577" s="22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P1577" s="23"/>
      <c r="Q1577" s="23"/>
    </row>
    <row r="1578" spans="1:17" s="24" customFormat="1" ht="15.75">
      <c r="A1578" s="22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P1578" s="23"/>
      <c r="Q1578" s="23"/>
    </row>
    <row r="1579" spans="1:17" s="24" customFormat="1" ht="15.75">
      <c r="A1579" s="22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P1579" s="23"/>
      <c r="Q1579" s="23"/>
    </row>
    <row r="1580" spans="1:17" s="24" customFormat="1" ht="15.75">
      <c r="A1580" s="22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P1580" s="23"/>
      <c r="Q1580" s="23"/>
    </row>
    <row r="1581" spans="1:17" s="24" customFormat="1" ht="15.75">
      <c r="A1581" s="22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P1581" s="23"/>
      <c r="Q1581" s="23"/>
    </row>
    <row r="1582" spans="1:17" s="24" customFormat="1" ht="15.75">
      <c r="A1582" s="22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P1582" s="23"/>
      <c r="Q1582" s="23"/>
    </row>
    <row r="1583" spans="1:17" s="24" customFormat="1" ht="15.75">
      <c r="A1583" s="22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P1583" s="23"/>
      <c r="Q1583" s="23"/>
    </row>
    <row r="1584" spans="1:17" s="24" customFormat="1" ht="15.75">
      <c r="A1584" s="22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P1584" s="23"/>
      <c r="Q1584" s="23"/>
    </row>
    <row r="1585" spans="1:17" s="24" customFormat="1" ht="15.75">
      <c r="A1585" s="22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P1585" s="23"/>
      <c r="Q1585" s="23"/>
    </row>
    <row r="1586" spans="1:17" s="24" customFormat="1" ht="15.75">
      <c r="A1586" s="22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P1586" s="23"/>
      <c r="Q1586" s="23"/>
    </row>
    <row r="1587" spans="1:17" s="24" customFormat="1" ht="15.75">
      <c r="A1587" s="22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P1587" s="23"/>
      <c r="Q1587" s="23"/>
    </row>
    <row r="1588" spans="1:17" s="24" customFormat="1" ht="15.75">
      <c r="A1588" s="22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P1588" s="23"/>
      <c r="Q1588" s="23"/>
    </row>
    <row r="1589" spans="1:17" s="24" customFormat="1" ht="15.75">
      <c r="A1589" s="22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P1589" s="23"/>
      <c r="Q1589" s="23"/>
    </row>
    <row r="1590" spans="1:17" s="24" customFormat="1" ht="15.75">
      <c r="A1590" s="22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P1590" s="23"/>
      <c r="Q1590" s="23"/>
    </row>
    <row r="1591" spans="1:17" s="24" customFormat="1" ht="15.75">
      <c r="A1591" s="22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P1591" s="23"/>
      <c r="Q1591" s="23"/>
    </row>
    <row r="1592" spans="1:17" s="24" customFormat="1" ht="15.75">
      <c r="A1592" s="22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P1592" s="23"/>
      <c r="Q1592" s="23"/>
    </row>
    <row r="1593" spans="1:17" s="24" customFormat="1" ht="15.75">
      <c r="A1593" s="22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P1593" s="23"/>
      <c r="Q1593" s="23"/>
    </row>
    <row r="1594" spans="1:17" s="24" customFormat="1" ht="15.75">
      <c r="A1594" s="22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P1594" s="23"/>
      <c r="Q1594" s="23"/>
    </row>
    <row r="1595" spans="1:17" s="24" customFormat="1" ht="15.75">
      <c r="A1595" s="22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P1595" s="23"/>
      <c r="Q1595" s="23"/>
    </row>
    <row r="1596" spans="1:17" s="24" customFormat="1" ht="15.75">
      <c r="A1596" s="22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P1596" s="23"/>
      <c r="Q1596" s="23"/>
    </row>
    <row r="1597" spans="1:17" s="24" customFormat="1" ht="15.75">
      <c r="A1597" s="22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P1597" s="23"/>
      <c r="Q1597" s="23"/>
    </row>
    <row r="1598" spans="1:17" s="24" customFormat="1" ht="15.75">
      <c r="A1598" s="22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P1598" s="23"/>
      <c r="Q1598" s="23"/>
    </row>
    <row r="1599" spans="1:17" s="24" customFormat="1" ht="15.75">
      <c r="A1599" s="22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P1599" s="23"/>
      <c r="Q1599" s="23"/>
    </row>
    <row r="1600" spans="1:17" s="24" customFormat="1" ht="15.75">
      <c r="A1600" s="22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P1600" s="23"/>
      <c r="Q1600" s="23"/>
    </row>
    <row r="1601" spans="1:17" s="24" customFormat="1" ht="15.75">
      <c r="A1601" s="22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P1601" s="23"/>
      <c r="Q1601" s="23"/>
    </row>
    <row r="1602" spans="1:17" s="24" customFormat="1" ht="15.75">
      <c r="A1602" s="22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P1602" s="23"/>
      <c r="Q1602" s="23"/>
    </row>
    <row r="1603" spans="1:17" s="24" customFormat="1" ht="15.75">
      <c r="A1603" s="22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P1603" s="23"/>
      <c r="Q1603" s="23"/>
    </row>
    <row r="1604" spans="1:17" s="24" customFormat="1" ht="15.75">
      <c r="A1604" s="22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P1604" s="23"/>
      <c r="Q1604" s="23"/>
    </row>
    <row r="1605" spans="1:17" s="24" customFormat="1" ht="15.75">
      <c r="A1605" s="22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P1605" s="23"/>
      <c r="Q1605" s="23"/>
    </row>
    <row r="1606" spans="1:17" s="24" customFormat="1" ht="15.75">
      <c r="A1606" s="22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P1606" s="23"/>
      <c r="Q1606" s="23"/>
    </row>
    <row r="1607" spans="1:17" s="24" customFormat="1" ht="15.75">
      <c r="A1607" s="22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P1607" s="23"/>
      <c r="Q1607" s="23"/>
    </row>
    <row r="1608" spans="1:17" s="24" customFormat="1" ht="15.75">
      <c r="A1608" s="22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P1608" s="23"/>
      <c r="Q1608" s="23"/>
    </row>
    <row r="1609" spans="1:17" s="24" customFormat="1" ht="15.75">
      <c r="A1609" s="22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P1609" s="23"/>
      <c r="Q1609" s="23"/>
    </row>
    <row r="1610" spans="1:17" s="24" customFormat="1" ht="15.75">
      <c r="A1610" s="22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P1610" s="23"/>
      <c r="Q1610" s="23"/>
    </row>
    <row r="1611" spans="1:17" s="24" customFormat="1" ht="15.75">
      <c r="A1611" s="22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P1611" s="23"/>
      <c r="Q1611" s="23"/>
    </row>
    <row r="1612" spans="1:17" s="24" customFormat="1" ht="15.75">
      <c r="A1612" s="22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P1612" s="23"/>
      <c r="Q1612" s="23"/>
    </row>
    <row r="1613" spans="1:17" s="24" customFormat="1" ht="15.75">
      <c r="A1613" s="22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P1613" s="23"/>
      <c r="Q1613" s="23"/>
    </row>
    <row r="1614" spans="1:17" s="24" customFormat="1" ht="15.75">
      <c r="A1614" s="22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P1614" s="23"/>
      <c r="Q1614" s="23"/>
    </row>
    <row r="1615" spans="1:17" s="24" customFormat="1" ht="15.75">
      <c r="A1615" s="22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P1615" s="23"/>
      <c r="Q1615" s="23"/>
    </row>
    <row r="1616" spans="1:17" s="24" customFormat="1" ht="15.75">
      <c r="A1616" s="22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P1616" s="23"/>
      <c r="Q1616" s="23"/>
    </row>
    <row r="1617" spans="1:17" s="24" customFormat="1" ht="15.75">
      <c r="A1617" s="22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P1617" s="23"/>
      <c r="Q1617" s="23"/>
    </row>
    <row r="1618" spans="1:17" s="24" customFormat="1" ht="15.75">
      <c r="A1618" s="22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P1618" s="23"/>
      <c r="Q1618" s="23"/>
    </row>
    <row r="1619" spans="1:17" s="24" customFormat="1" ht="15.75">
      <c r="A1619" s="22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P1619" s="23"/>
      <c r="Q1619" s="23"/>
    </row>
    <row r="1620" spans="1:17" s="24" customFormat="1" ht="15.75">
      <c r="A1620" s="22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P1620" s="23"/>
      <c r="Q1620" s="23"/>
    </row>
    <row r="1621" spans="1:17" s="24" customFormat="1" ht="15.75">
      <c r="A1621" s="22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P1621" s="23"/>
      <c r="Q1621" s="23"/>
    </row>
    <row r="1622" spans="1:17" s="24" customFormat="1" ht="15.75">
      <c r="A1622" s="22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P1622" s="23"/>
      <c r="Q1622" s="23"/>
    </row>
    <row r="1623" spans="1:17" s="24" customFormat="1" ht="15.75">
      <c r="A1623" s="22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P1623" s="23"/>
      <c r="Q1623" s="23"/>
    </row>
    <row r="1624" spans="1:17" s="24" customFormat="1" ht="15.75">
      <c r="A1624" s="22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P1624" s="23"/>
      <c r="Q1624" s="23"/>
    </row>
    <row r="1625" spans="1:17" s="24" customFormat="1" ht="15.75">
      <c r="A1625" s="22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P1625" s="23"/>
      <c r="Q1625" s="23"/>
    </row>
    <row r="1626" spans="1:17" s="24" customFormat="1" ht="15.75">
      <c r="A1626" s="22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P1626" s="23"/>
      <c r="Q1626" s="23"/>
    </row>
    <row r="1627" spans="1:17" s="24" customFormat="1" ht="15.75">
      <c r="A1627" s="22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P1627" s="23"/>
      <c r="Q1627" s="23"/>
    </row>
    <row r="1628" spans="1:17" s="24" customFormat="1" ht="15.75">
      <c r="A1628" s="22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P1628" s="23"/>
      <c r="Q1628" s="23"/>
    </row>
    <row r="1629" spans="1:17" s="24" customFormat="1" ht="15.75">
      <c r="A1629" s="22"/>
      <c r="B1629" s="2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P1629" s="23"/>
      <c r="Q1629" s="23"/>
    </row>
    <row r="1630" spans="1:17" s="24" customFormat="1" ht="15.75">
      <c r="A1630" s="22"/>
      <c r="B1630" s="2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P1630" s="23"/>
      <c r="Q1630" s="23"/>
    </row>
    <row r="1631" spans="1:17" s="24" customFormat="1" ht="15.75">
      <c r="A1631" s="22"/>
      <c r="B1631" s="2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P1631" s="23"/>
      <c r="Q1631" s="23"/>
    </row>
    <row r="1632" spans="1:17" s="24" customFormat="1" ht="15.75">
      <c r="A1632" s="22"/>
      <c r="B1632" s="2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P1632" s="23"/>
      <c r="Q1632" s="23"/>
    </row>
    <row r="1633" spans="1:17" s="24" customFormat="1" ht="15.75">
      <c r="A1633" s="22"/>
      <c r="B1633" s="2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P1633" s="23"/>
      <c r="Q1633" s="23"/>
    </row>
    <row r="1634" spans="1:17" s="24" customFormat="1" ht="15.75">
      <c r="A1634" s="22"/>
      <c r="B1634" s="2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P1634" s="23"/>
      <c r="Q1634" s="23"/>
    </row>
    <row r="1635" spans="1:17" s="24" customFormat="1" ht="15.75">
      <c r="A1635" s="22"/>
      <c r="B1635" s="2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P1635" s="23"/>
      <c r="Q1635" s="23"/>
    </row>
    <row r="1636" spans="1:17" s="24" customFormat="1" ht="15.75">
      <c r="A1636" s="22"/>
      <c r="B1636" s="2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P1636" s="23"/>
      <c r="Q1636" s="23"/>
    </row>
    <row r="1637" spans="1:17" s="24" customFormat="1" ht="15.75">
      <c r="A1637" s="22"/>
      <c r="B1637" s="2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P1637" s="23"/>
      <c r="Q1637" s="23"/>
    </row>
    <row r="1638" spans="1:17" s="24" customFormat="1" ht="15.75">
      <c r="A1638" s="22"/>
      <c r="B1638" s="2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P1638" s="23"/>
      <c r="Q1638" s="23"/>
    </row>
    <row r="1639" spans="1:17" s="24" customFormat="1" ht="15.75">
      <c r="A1639" s="22"/>
      <c r="B1639" s="2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P1639" s="23"/>
      <c r="Q1639" s="23"/>
    </row>
    <row r="1640" spans="1:17" s="24" customFormat="1" ht="15.75">
      <c r="A1640" s="22"/>
      <c r="B1640" s="2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P1640" s="23"/>
      <c r="Q1640" s="23"/>
    </row>
    <row r="1641" spans="1:17" s="24" customFormat="1" ht="15.75">
      <c r="A1641" s="22"/>
      <c r="B1641" s="23"/>
      <c r="C1641" s="23"/>
      <c r="D1641" s="23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P1641" s="23"/>
      <c r="Q1641" s="23"/>
    </row>
    <row r="1642" spans="1:17" s="24" customFormat="1" ht="15.75">
      <c r="A1642" s="22"/>
      <c r="B1642" s="23"/>
      <c r="C1642" s="23"/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P1642" s="23"/>
      <c r="Q1642" s="23"/>
    </row>
    <row r="1643" spans="1:17" s="24" customFormat="1" ht="15.75">
      <c r="A1643" s="22"/>
      <c r="B1643" s="2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P1643" s="23"/>
      <c r="Q1643" s="23"/>
    </row>
    <row r="1644" spans="1:17" s="24" customFormat="1" ht="15.75">
      <c r="A1644" s="22"/>
      <c r="B1644" s="23"/>
      <c r="C1644" s="23"/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P1644" s="23"/>
      <c r="Q1644" s="23"/>
    </row>
    <row r="1645" spans="1:17" s="24" customFormat="1" ht="15.75">
      <c r="A1645" s="22"/>
      <c r="B1645" s="23"/>
      <c r="C1645" s="23"/>
      <c r="D1645" s="23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P1645" s="23"/>
      <c r="Q1645" s="23"/>
    </row>
    <row r="1646" spans="1:17" s="24" customFormat="1" ht="15.75">
      <c r="A1646" s="22"/>
      <c r="B1646" s="23"/>
      <c r="C1646" s="23"/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P1646" s="23"/>
      <c r="Q1646" s="23"/>
    </row>
    <row r="1647" spans="1:17" s="24" customFormat="1" ht="15.75">
      <c r="A1647" s="22"/>
      <c r="B1647" s="23"/>
      <c r="C1647" s="23"/>
      <c r="D1647" s="23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P1647" s="23"/>
      <c r="Q1647" s="23"/>
    </row>
    <row r="1648" spans="1:17" s="24" customFormat="1" ht="15.75">
      <c r="A1648" s="22"/>
      <c r="B1648" s="23"/>
      <c r="C1648" s="23"/>
      <c r="D1648" s="23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P1648" s="23"/>
      <c r="Q1648" s="23"/>
    </row>
    <row r="1649" spans="1:17" s="24" customFormat="1" ht="15.75">
      <c r="A1649" s="22"/>
      <c r="B1649" s="2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P1649" s="23"/>
      <c r="Q1649" s="23"/>
    </row>
    <row r="1650" spans="1:17" s="24" customFormat="1" ht="15.75">
      <c r="A1650" s="22"/>
      <c r="B1650" s="23"/>
      <c r="C1650" s="23"/>
      <c r="D1650" s="23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P1650" s="23"/>
      <c r="Q1650" s="23"/>
    </row>
    <row r="1651" spans="1:17" s="24" customFormat="1" ht="15.75">
      <c r="A1651" s="22"/>
      <c r="B1651" s="23"/>
      <c r="C1651" s="23"/>
      <c r="D1651" s="23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P1651" s="23"/>
      <c r="Q1651" s="23"/>
    </row>
    <row r="1652" spans="1:17" s="24" customFormat="1" ht="15.75">
      <c r="A1652" s="22"/>
      <c r="B1652" s="23"/>
      <c r="C1652" s="23"/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P1652" s="23"/>
      <c r="Q1652" s="23"/>
    </row>
    <row r="1653" spans="1:17" s="24" customFormat="1" ht="15.75">
      <c r="A1653" s="22"/>
      <c r="B1653" s="23"/>
      <c r="C1653" s="23"/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P1653" s="23"/>
      <c r="Q1653" s="23"/>
    </row>
    <row r="1654" spans="1:17" s="24" customFormat="1" ht="15.75">
      <c r="A1654" s="22"/>
      <c r="B1654" s="2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P1654" s="23"/>
      <c r="Q1654" s="23"/>
    </row>
    <row r="1655" spans="1:17" s="24" customFormat="1" ht="15.75">
      <c r="A1655" s="22"/>
      <c r="B1655" s="2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P1655" s="23"/>
      <c r="Q1655" s="23"/>
    </row>
    <row r="1656" spans="1:17" s="24" customFormat="1" ht="15.75">
      <c r="A1656" s="22"/>
      <c r="B1656" s="23"/>
      <c r="C1656" s="23"/>
      <c r="D1656" s="23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P1656" s="23"/>
      <c r="Q1656" s="23"/>
    </row>
    <row r="1657" spans="1:17" s="24" customFormat="1" ht="15.75">
      <c r="A1657" s="22"/>
      <c r="B1657" s="23"/>
      <c r="C1657" s="23"/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P1657" s="23"/>
      <c r="Q1657" s="23"/>
    </row>
    <row r="1658" spans="1:17" s="24" customFormat="1" ht="15.75">
      <c r="A1658" s="22"/>
      <c r="B1658" s="23"/>
      <c r="C1658" s="23"/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P1658" s="23"/>
      <c r="Q1658" s="23"/>
    </row>
    <row r="1659" spans="1:17" s="24" customFormat="1" ht="15.75">
      <c r="A1659" s="22"/>
      <c r="B1659" s="23"/>
      <c r="C1659" s="23"/>
      <c r="D1659" s="23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P1659" s="23"/>
      <c r="Q1659" s="23"/>
    </row>
    <row r="1660" spans="1:17" s="24" customFormat="1" ht="15.75">
      <c r="A1660" s="22"/>
      <c r="B1660" s="23"/>
      <c r="C1660" s="23"/>
      <c r="D1660" s="23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P1660" s="23"/>
      <c r="Q1660" s="23"/>
    </row>
    <row r="1661" spans="1:17" s="24" customFormat="1" ht="15.75">
      <c r="A1661" s="22"/>
      <c r="B1661" s="23"/>
      <c r="C1661" s="23"/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P1661" s="23"/>
      <c r="Q1661" s="23"/>
    </row>
    <row r="1662" spans="1:17" s="24" customFormat="1" ht="15.75">
      <c r="A1662" s="22"/>
      <c r="B1662" s="23"/>
      <c r="C1662" s="23"/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P1662" s="23"/>
      <c r="Q1662" s="23"/>
    </row>
    <row r="1663" spans="1:17" s="24" customFormat="1" ht="15.75">
      <c r="A1663" s="22"/>
      <c r="B1663" s="23"/>
      <c r="C1663" s="23"/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P1663" s="23"/>
      <c r="Q1663" s="23"/>
    </row>
    <row r="1664" spans="1:17" s="24" customFormat="1" ht="15.75">
      <c r="A1664" s="22"/>
      <c r="B1664" s="2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P1664" s="23"/>
      <c r="Q1664" s="23"/>
    </row>
    <row r="1665" spans="1:17" s="24" customFormat="1" ht="15.75">
      <c r="A1665" s="22"/>
      <c r="B1665" s="23"/>
      <c r="C1665" s="23"/>
      <c r="D1665" s="23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P1665" s="23"/>
      <c r="Q1665" s="23"/>
    </row>
    <row r="1666" spans="1:17" s="24" customFormat="1" ht="15.75">
      <c r="A1666" s="22"/>
      <c r="B1666" s="23"/>
      <c r="C1666" s="23"/>
      <c r="D1666" s="23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P1666" s="23"/>
      <c r="Q1666" s="23"/>
    </row>
    <row r="1667" spans="1:17" s="24" customFormat="1" ht="15.75">
      <c r="A1667" s="22"/>
      <c r="B1667" s="23"/>
      <c r="C1667" s="23"/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P1667" s="23"/>
      <c r="Q1667" s="23"/>
    </row>
    <row r="1668" spans="1:17" s="24" customFormat="1" ht="15.75">
      <c r="A1668" s="22"/>
      <c r="B1668" s="23"/>
      <c r="C1668" s="23"/>
      <c r="D1668" s="23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P1668" s="23"/>
      <c r="Q1668" s="23"/>
    </row>
    <row r="1669" spans="1:17" s="24" customFormat="1" ht="15.75">
      <c r="A1669" s="22"/>
      <c r="B1669" s="23"/>
      <c r="C1669" s="23"/>
      <c r="D1669" s="23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P1669" s="23"/>
      <c r="Q1669" s="23"/>
    </row>
    <row r="1670" spans="1:17" s="24" customFormat="1" ht="15.75">
      <c r="A1670" s="22"/>
      <c r="B1670" s="23"/>
      <c r="C1670" s="23"/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P1670" s="23"/>
      <c r="Q1670" s="23"/>
    </row>
    <row r="1671" spans="1:17" s="24" customFormat="1" ht="15.75">
      <c r="A1671" s="22"/>
      <c r="B1671" s="23"/>
      <c r="C1671" s="23"/>
      <c r="D1671" s="23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P1671" s="23"/>
      <c r="Q1671" s="23"/>
    </row>
    <row r="1672" spans="1:17" s="24" customFormat="1" ht="15.75">
      <c r="A1672" s="22"/>
      <c r="B1672" s="23"/>
      <c r="C1672" s="23"/>
      <c r="D1672" s="23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P1672" s="23"/>
      <c r="Q1672" s="23"/>
    </row>
    <row r="1673" spans="1:17" s="24" customFormat="1" ht="15.75">
      <c r="A1673" s="22"/>
      <c r="B1673" s="23"/>
      <c r="C1673" s="23"/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P1673" s="23"/>
      <c r="Q1673" s="23"/>
    </row>
    <row r="1674" spans="1:17" s="24" customFormat="1" ht="15.75">
      <c r="A1674" s="22"/>
      <c r="B1674" s="23"/>
      <c r="C1674" s="23"/>
      <c r="D1674" s="23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P1674" s="23"/>
      <c r="Q1674" s="23"/>
    </row>
    <row r="1675" spans="1:17" s="24" customFormat="1" ht="15.75">
      <c r="A1675" s="22"/>
      <c r="B1675" s="23"/>
      <c r="C1675" s="23"/>
      <c r="D1675" s="23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P1675" s="23"/>
      <c r="Q1675" s="23"/>
    </row>
    <row r="1676" spans="1:17" s="24" customFormat="1" ht="15.75">
      <c r="A1676" s="22"/>
      <c r="B1676" s="23"/>
      <c r="C1676" s="23"/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P1676" s="23"/>
      <c r="Q1676" s="23"/>
    </row>
    <row r="1677" spans="1:17" s="24" customFormat="1" ht="15.75">
      <c r="A1677" s="22"/>
      <c r="B1677" s="23"/>
      <c r="C1677" s="23"/>
      <c r="D1677" s="23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P1677" s="23"/>
      <c r="Q1677" s="23"/>
    </row>
    <row r="1678" spans="1:17" s="24" customFormat="1" ht="15.75">
      <c r="A1678" s="22"/>
      <c r="B1678" s="23"/>
      <c r="C1678" s="23"/>
      <c r="D1678" s="23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P1678" s="23"/>
      <c r="Q1678" s="23"/>
    </row>
    <row r="1679" spans="1:17" s="24" customFormat="1" ht="15.75">
      <c r="A1679" s="22"/>
      <c r="B1679" s="23"/>
      <c r="C1679" s="23"/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P1679" s="23"/>
      <c r="Q1679" s="23"/>
    </row>
    <row r="1680" spans="1:17" s="24" customFormat="1" ht="15.75">
      <c r="A1680" s="22"/>
      <c r="B1680" s="23"/>
      <c r="C1680" s="23"/>
      <c r="D1680" s="23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P1680" s="23"/>
      <c r="Q1680" s="23"/>
    </row>
    <row r="1681" spans="1:17" s="24" customFormat="1" ht="15.75">
      <c r="A1681" s="22"/>
      <c r="B1681" s="23"/>
      <c r="C1681" s="23"/>
      <c r="D1681" s="23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P1681" s="23"/>
      <c r="Q1681" s="23"/>
    </row>
    <row r="1682" spans="1:17" s="24" customFormat="1" ht="15.75">
      <c r="A1682" s="22"/>
      <c r="B1682" s="23"/>
      <c r="C1682" s="23"/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P1682" s="23"/>
      <c r="Q1682" s="23"/>
    </row>
    <row r="1683" spans="1:17" s="24" customFormat="1" ht="15.75">
      <c r="A1683" s="22"/>
      <c r="B1683" s="23"/>
      <c r="C1683" s="23"/>
      <c r="D1683" s="23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P1683" s="23"/>
      <c r="Q1683" s="23"/>
    </row>
    <row r="1684" spans="1:17" s="24" customFormat="1" ht="15.75">
      <c r="A1684" s="22"/>
      <c r="B1684" s="23"/>
      <c r="C1684" s="23"/>
      <c r="D1684" s="23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P1684" s="23"/>
      <c r="Q1684" s="23"/>
    </row>
    <row r="1685" spans="1:17" s="24" customFormat="1" ht="15.75">
      <c r="A1685" s="22"/>
      <c r="B1685" s="23"/>
      <c r="C1685" s="23"/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P1685" s="23"/>
      <c r="Q1685" s="23"/>
    </row>
    <row r="1686" spans="1:17" s="24" customFormat="1" ht="15.75">
      <c r="A1686" s="22"/>
      <c r="B1686" s="23"/>
      <c r="C1686" s="23"/>
      <c r="D1686" s="23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P1686" s="23"/>
      <c r="Q1686" s="23"/>
    </row>
    <row r="1687" spans="1:17" s="24" customFormat="1" ht="15.75">
      <c r="A1687" s="22"/>
      <c r="B1687" s="23"/>
      <c r="C1687" s="23"/>
      <c r="D1687" s="23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P1687" s="23"/>
      <c r="Q1687" s="23"/>
    </row>
    <row r="1688" spans="1:17" s="24" customFormat="1" ht="15.75">
      <c r="A1688" s="22"/>
      <c r="B1688" s="23"/>
      <c r="C1688" s="23"/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P1688" s="23"/>
      <c r="Q1688" s="23"/>
    </row>
    <row r="1689" spans="1:17" s="24" customFormat="1" ht="15.75">
      <c r="A1689" s="22"/>
      <c r="B1689" s="23"/>
      <c r="C1689" s="23"/>
      <c r="D1689" s="23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P1689" s="23"/>
      <c r="Q1689" s="23"/>
    </row>
    <row r="1690" spans="1:17" s="24" customFormat="1" ht="15.75">
      <c r="A1690" s="22"/>
      <c r="B1690" s="23"/>
      <c r="C1690" s="23"/>
      <c r="D1690" s="23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P1690" s="23"/>
      <c r="Q1690" s="23"/>
    </row>
    <row r="1691" spans="1:17" s="24" customFormat="1" ht="15.75">
      <c r="A1691" s="22"/>
      <c r="B1691" s="23"/>
      <c r="C1691" s="23"/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P1691" s="23"/>
      <c r="Q1691" s="23"/>
    </row>
    <row r="1692" spans="1:17" s="24" customFormat="1" ht="15.75">
      <c r="A1692" s="22"/>
      <c r="B1692" s="23"/>
      <c r="C1692" s="23"/>
      <c r="D1692" s="23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P1692" s="23"/>
      <c r="Q1692" s="23"/>
    </row>
    <row r="1693" spans="1:17" s="24" customFormat="1" ht="15.75">
      <c r="A1693" s="22"/>
      <c r="B1693" s="23"/>
      <c r="C1693" s="23"/>
      <c r="D1693" s="23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P1693" s="23"/>
      <c r="Q1693" s="23"/>
    </row>
    <row r="1694" spans="1:17" s="24" customFormat="1" ht="15.75">
      <c r="A1694" s="22"/>
      <c r="B1694" s="23"/>
      <c r="C1694" s="23"/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P1694" s="23"/>
      <c r="Q1694" s="23"/>
    </row>
    <row r="1695" spans="1:17" s="24" customFormat="1" ht="15.75">
      <c r="A1695" s="22"/>
      <c r="B1695" s="23"/>
      <c r="C1695" s="23"/>
      <c r="D1695" s="23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P1695" s="23"/>
      <c r="Q1695" s="23"/>
    </row>
    <row r="1696" spans="1:17" s="24" customFormat="1" ht="15.75">
      <c r="A1696" s="22"/>
      <c r="B1696" s="23"/>
      <c r="C1696" s="23"/>
      <c r="D1696" s="23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P1696" s="23"/>
      <c r="Q1696" s="23"/>
    </row>
    <row r="1697" spans="1:17" s="24" customFormat="1" ht="15.75">
      <c r="A1697" s="22"/>
      <c r="B1697" s="23"/>
      <c r="C1697" s="23"/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P1697" s="23"/>
      <c r="Q1697" s="23"/>
    </row>
    <row r="1698" spans="1:17" s="24" customFormat="1" ht="15.75">
      <c r="A1698" s="22"/>
      <c r="B1698" s="23"/>
      <c r="C1698" s="23"/>
      <c r="D1698" s="23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P1698" s="23"/>
      <c r="Q1698" s="23"/>
    </row>
    <row r="1699" spans="1:17" s="24" customFormat="1" ht="15.75">
      <c r="A1699" s="22"/>
      <c r="B1699" s="23"/>
      <c r="C1699" s="23"/>
      <c r="D1699" s="23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P1699" s="23"/>
      <c r="Q1699" s="23"/>
    </row>
    <row r="1700" spans="1:17" s="24" customFormat="1" ht="15.75">
      <c r="A1700" s="22"/>
      <c r="B1700" s="23"/>
      <c r="C1700" s="23"/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P1700" s="23"/>
      <c r="Q1700" s="23"/>
    </row>
    <row r="1701" spans="1:17" s="24" customFormat="1" ht="15.75">
      <c r="A1701" s="22"/>
      <c r="B1701" s="23"/>
      <c r="C1701" s="23"/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P1701" s="23"/>
      <c r="Q1701" s="23"/>
    </row>
    <row r="1702" spans="1:17" s="24" customFormat="1" ht="15.75">
      <c r="A1702" s="22"/>
      <c r="B1702" s="23"/>
      <c r="C1702" s="23"/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P1702" s="23"/>
      <c r="Q1702" s="23"/>
    </row>
    <row r="1703" spans="1:17" s="24" customFormat="1" ht="15.75">
      <c r="A1703" s="22"/>
      <c r="B1703" s="2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P1703" s="23"/>
      <c r="Q1703" s="23"/>
    </row>
    <row r="1704" spans="1:17" s="24" customFormat="1" ht="15.75">
      <c r="A1704" s="22"/>
      <c r="B1704" s="23"/>
      <c r="C1704" s="23"/>
      <c r="D1704" s="23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P1704" s="23"/>
      <c r="Q1704" s="23"/>
    </row>
    <row r="1705" spans="1:17" s="24" customFormat="1" ht="15.75">
      <c r="A1705" s="22"/>
      <c r="B1705" s="23"/>
      <c r="C1705" s="23"/>
      <c r="D1705" s="23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P1705" s="23"/>
      <c r="Q1705" s="23"/>
    </row>
    <row r="1706" spans="1:17" s="24" customFormat="1" ht="15.75">
      <c r="A1706" s="22"/>
      <c r="B1706" s="23"/>
      <c r="C1706" s="23"/>
      <c r="D1706" s="23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P1706" s="23"/>
      <c r="Q1706" s="23"/>
    </row>
    <row r="1707" spans="1:17" s="24" customFormat="1" ht="15.75">
      <c r="A1707" s="22"/>
      <c r="B1707" s="23"/>
      <c r="C1707" s="23"/>
      <c r="D1707" s="23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P1707" s="23"/>
      <c r="Q1707" s="23"/>
    </row>
    <row r="1708" spans="1:17" s="24" customFormat="1" ht="15.75">
      <c r="A1708" s="22"/>
      <c r="B1708" s="23"/>
      <c r="C1708" s="23"/>
      <c r="D1708" s="23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P1708" s="23"/>
      <c r="Q1708" s="23"/>
    </row>
    <row r="1709" spans="1:17" s="24" customFormat="1" ht="15.75">
      <c r="A1709" s="22"/>
      <c r="B1709" s="23"/>
      <c r="C1709" s="23"/>
      <c r="D1709" s="23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P1709" s="23"/>
      <c r="Q1709" s="23"/>
    </row>
    <row r="1710" spans="1:17" s="24" customFormat="1" ht="15.75">
      <c r="A1710" s="22"/>
      <c r="B1710" s="23"/>
      <c r="C1710" s="23"/>
      <c r="D1710" s="23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P1710" s="23"/>
      <c r="Q1710" s="23"/>
    </row>
    <row r="1711" spans="1:17" s="24" customFormat="1" ht="15.75">
      <c r="A1711" s="22"/>
      <c r="B1711" s="23"/>
      <c r="C1711" s="23"/>
      <c r="D1711" s="23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P1711" s="23"/>
      <c r="Q1711" s="23"/>
    </row>
    <row r="1712" spans="1:17" s="24" customFormat="1" ht="15.75">
      <c r="A1712" s="22"/>
      <c r="B1712" s="23"/>
      <c r="C1712" s="23"/>
      <c r="D1712" s="23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P1712" s="23"/>
      <c r="Q1712" s="23"/>
    </row>
    <row r="1713" spans="1:17" s="24" customFormat="1" ht="15.75">
      <c r="A1713" s="22"/>
      <c r="B1713" s="23"/>
      <c r="C1713" s="23"/>
      <c r="D1713" s="23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P1713" s="23"/>
      <c r="Q1713" s="23"/>
    </row>
    <row r="1714" spans="1:17" s="24" customFormat="1" ht="15.75">
      <c r="A1714" s="22"/>
      <c r="B1714" s="23"/>
      <c r="C1714" s="23"/>
      <c r="D1714" s="23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P1714" s="23"/>
      <c r="Q1714" s="23"/>
    </row>
    <row r="1715" spans="1:17" s="24" customFormat="1" ht="15.75">
      <c r="A1715" s="22"/>
      <c r="B1715" s="23"/>
      <c r="C1715" s="23"/>
      <c r="D1715" s="23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P1715" s="23"/>
      <c r="Q1715" s="23"/>
    </row>
    <row r="1716" spans="1:17" s="24" customFormat="1" ht="15.75">
      <c r="A1716" s="22"/>
      <c r="B1716" s="23"/>
      <c r="C1716" s="23"/>
      <c r="D1716" s="23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P1716" s="23"/>
      <c r="Q1716" s="23"/>
    </row>
    <row r="1717" spans="1:17" s="24" customFormat="1" ht="15.75">
      <c r="A1717" s="22"/>
      <c r="B1717" s="23"/>
      <c r="C1717" s="23"/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P1717" s="23"/>
      <c r="Q1717" s="23"/>
    </row>
    <row r="1718" spans="1:17" s="24" customFormat="1" ht="15.75">
      <c r="A1718" s="22"/>
      <c r="B1718" s="23"/>
      <c r="C1718" s="23"/>
      <c r="D1718" s="23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P1718" s="23"/>
      <c r="Q1718" s="23"/>
    </row>
    <row r="1719" spans="1:17" s="24" customFormat="1" ht="15.75">
      <c r="A1719" s="22"/>
      <c r="B1719" s="23"/>
      <c r="C1719" s="23"/>
      <c r="D1719" s="23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P1719" s="23"/>
      <c r="Q1719" s="23"/>
    </row>
    <row r="1720" spans="1:17" s="24" customFormat="1" ht="15.75">
      <c r="A1720" s="22"/>
      <c r="B1720" s="23"/>
      <c r="C1720" s="23"/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P1720" s="23"/>
      <c r="Q1720" s="23"/>
    </row>
    <row r="1721" spans="1:17" s="24" customFormat="1" ht="15.75">
      <c r="A1721" s="22"/>
      <c r="B1721" s="23"/>
      <c r="C1721" s="23"/>
      <c r="D1721" s="23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P1721" s="23"/>
      <c r="Q1721" s="23"/>
    </row>
    <row r="1722" spans="1:17" s="24" customFormat="1" ht="15.75">
      <c r="A1722" s="22"/>
      <c r="B1722" s="23"/>
      <c r="C1722" s="23"/>
      <c r="D1722" s="23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P1722" s="23"/>
      <c r="Q1722" s="23"/>
    </row>
    <row r="1723" spans="1:17" s="24" customFormat="1" ht="15.75">
      <c r="A1723" s="22"/>
      <c r="B1723" s="23"/>
      <c r="C1723" s="23"/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P1723" s="23"/>
      <c r="Q1723" s="23"/>
    </row>
    <row r="1724" spans="1:17" s="24" customFormat="1" ht="15.75">
      <c r="A1724" s="22"/>
      <c r="B1724" s="23"/>
      <c r="C1724" s="23"/>
      <c r="D1724" s="23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P1724" s="23"/>
      <c r="Q1724" s="23"/>
    </row>
    <row r="1725" spans="1:17" s="24" customFormat="1" ht="15.75">
      <c r="A1725" s="22"/>
      <c r="B1725" s="23"/>
      <c r="C1725" s="23"/>
      <c r="D1725" s="23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P1725" s="23"/>
      <c r="Q1725" s="23"/>
    </row>
    <row r="1726" spans="1:17" s="24" customFormat="1" ht="15.75">
      <c r="A1726" s="22"/>
      <c r="B1726" s="23"/>
      <c r="C1726" s="23"/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P1726" s="23"/>
      <c r="Q1726" s="23"/>
    </row>
    <row r="1727" spans="1:17" s="24" customFormat="1" ht="15.75">
      <c r="A1727" s="22"/>
      <c r="B1727" s="23"/>
      <c r="C1727" s="23"/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P1727" s="23"/>
      <c r="Q1727" s="23"/>
    </row>
    <row r="1728" spans="1:17" s="24" customFormat="1" ht="15.75">
      <c r="A1728" s="22"/>
      <c r="B1728" s="23"/>
      <c r="C1728" s="23"/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P1728" s="23"/>
      <c r="Q1728" s="23"/>
    </row>
    <row r="1729" spans="1:17" s="24" customFormat="1" ht="15.75">
      <c r="A1729" s="22"/>
      <c r="B1729" s="23"/>
      <c r="C1729" s="23"/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P1729" s="23"/>
      <c r="Q1729" s="23"/>
    </row>
    <row r="1730" spans="1:17" s="24" customFormat="1" ht="15.75">
      <c r="A1730" s="22"/>
      <c r="B1730" s="23"/>
      <c r="C1730" s="23"/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P1730" s="23"/>
      <c r="Q1730" s="23"/>
    </row>
    <row r="1731" spans="1:17" s="24" customFormat="1" ht="15.75">
      <c r="A1731" s="22"/>
      <c r="B1731" s="23"/>
      <c r="C1731" s="23"/>
      <c r="D1731" s="23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P1731" s="23"/>
      <c r="Q1731" s="23"/>
    </row>
    <row r="1732" spans="1:17" s="24" customFormat="1" ht="15.75">
      <c r="A1732" s="22"/>
      <c r="B1732" s="23"/>
      <c r="C1732" s="23"/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P1732" s="23"/>
      <c r="Q1732" s="23"/>
    </row>
    <row r="1733" spans="1:17" s="24" customFormat="1" ht="15.75">
      <c r="A1733" s="22"/>
      <c r="B1733" s="23"/>
      <c r="C1733" s="23"/>
      <c r="D1733" s="23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P1733" s="23"/>
      <c r="Q1733" s="23"/>
    </row>
    <row r="1734" spans="1:17" s="24" customFormat="1" ht="15.75">
      <c r="A1734" s="22"/>
      <c r="B1734" s="23"/>
      <c r="C1734" s="23"/>
      <c r="D1734" s="23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P1734" s="23"/>
      <c r="Q1734" s="23"/>
    </row>
    <row r="1735" spans="1:17" s="24" customFormat="1" ht="15.75">
      <c r="A1735" s="22"/>
      <c r="B1735" s="23"/>
      <c r="C1735" s="23"/>
      <c r="D1735" s="23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P1735" s="23"/>
      <c r="Q1735" s="23"/>
    </row>
    <row r="1736" spans="1:17" s="24" customFormat="1" ht="15.75">
      <c r="A1736" s="22"/>
      <c r="B1736" s="23"/>
      <c r="C1736" s="23"/>
      <c r="D1736" s="23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P1736" s="23"/>
      <c r="Q1736" s="23"/>
    </row>
    <row r="1737" spans="1:17" s="24" customFormat="1" ht="15.75">
      <c r="A1737" s="22"/>
      <c r="B1737" s="23"/>
      <c r="C1737" s="23"/>
      <c r="D1737" s="23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P1737" s="23"/>
      <c r="Q1737" s="23"/>
    </row>
    <row r="1738" spans="1:17" s="24" customFormat="1" ht="15.75">
      <c r="A1738" s="22"/>
      <c r="B1738" s="23"/>
      <c r="C1738" s="23"/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P1738" s="23"/>
      <c r="Q1738" s="23"/>
    </row>
    <row r="1739" spans="1:17" s="24" customFormat="1" ht="15.75">
      <c r="A1739" s="22"/>
      <c r="B1739" s="23"/>
      <c r="C1739" s="23"/>
      <c r="D1739" s="23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P1739" s="23"/>
      <c r="Q1739" s="23"/>
    </row>
    <row r="1740" spans="1:17" s="24" customFormat="1" ht="15.75">
      <c r="A1740" s="22"/>
      <c r="B1740" s="23"/>
      <c r="C1740" s="23"/>
      <c r="D1740" s="23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P1740" s="23"/>
      <c r="Q1740" s="23"/>
    </row>
    <row r="1741" spans="1:17" s="24" customFormat="1" ht="15.75">
      <c r="A1741" s="22"/>
      <c r="B1741" s="2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P1741" s="23"/>
      <c r="Q1741" s="23"/>
    </row>
    <row r="1742" spans="1:17" s="24" customFormat="1" ht="15.75">
      <c r="A1742" s="22"/>
      <c r="B1742" s="23"/>
      <c r="C1742" s="23"/>
      <c r="D1742" s="23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P1742" s="23"/>
      <c r="Q1742" s="23"/>
    </row>
    <row r="1743" spans="1:17" s="24" customFormat="1" ht="15.75">
      <c r="A1743" s="22"/>
      <c r="B1743" s="2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P1743" s="23"/>
      <c r="Q1743" s="23"/>
    </row>
    <row r="1744" spans="1:17" s="24" customFormat="1" ht="15.75">
      <c r="A1744" s="22"/>
      <c r="B1744" s="23"/>
      <c r="C1744" s="23"/>
      <c r="D1744" s="23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P1744" s="23"/>
      <c r="Q1744" s="23"/>
    </row>
    <row r="1745" spans="1:17" s="24" customFormat="1" ht="15.75">
      <c r="A1745" s="22"/>
      <c r="B1745" s="23"/>
      <c r="C1745" s="23"/>
      <c r="D1745" s="23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P1745" s="23"/>
      <c r="Q1745" s="23"/>
    </row>
    <row r="1746" spans="1:17" s="24" customFormat="1" ht="15.75">
      <c r="A1746" s="22"/>
      <c r="B1746" s="23"/>
      <c r="C1746" s="23"/>
      <c r="D1746" s="23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P1746" s="23"/>
      <c r="Q1746" s="23"/>
    </row>
    <row r="1747" spans="1:17" s="24" customFormat="1" ht="15.75">
      <c r="A1747" s="22"/>
      <c r="B1747" s="23"/>
      <c r="C1747" s="23"/>
      <c r="D1747" s="23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P1747" s="23"/>
      <c r="Q1747" s="23"/>
    </row>
    <row r="1748" spans="1:17" s="24" customFormat="1" ht="15.75">
      <c r="A1748" s="22"/>
      <c r="B1748" s="23"/>
      <c r="C1748" s="23"/>
      <c r="D1748" s="23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P1748" s="23"/>
      <c r="Q1748" s="23"/>
    </row>
    <row r="1749" spans="1:17" s="24" customFormat="1" ht="15.75">
      <c r="A1749" s="22"/>
      <c r="B1749" s="23"/>
      <c r="C1749" s="23"/>
      <c r="D1749" s="23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P1749" s="23"/>
      <c r="Q1749" s="23"/>
    </row>
    <row r="1750" spans="1:17" s="24" customFormat="1" ht="15.75">
      <c r="A1750" s="22"/>
      <c r="B1750" s="23"/>
      <c r="C1750" s="23"/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P1750" s="23"/>
      <c r="Q1750" s="23"/>
    </row>
    <row r="1751" spans="1:17" s="24" customFormat="1" ht="15.75">
      <c r="A1751" s="22"/>
      <c r="B1751" s="23"/>
      <c r="C1751" s="23"/>
      <c r="D1751" s="23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P1751" s="23"/>
      <c r="Q1751" s="23"/>
    </row>
    <row r="1752" spans="1:17" s="24" customFormat="1" ht="15.75">
      <c r="A1752" s="22"/>
      <c r="B1752" s="23"/>
      <c r="C1752" s="23"/>
      <c r="D1752" s="23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P1752" s="23"/>
      <c r="Q1752" s="23"/>
    </row>
    <row r="1753" spans="1:17" s="24" customFormat="1" ht="15.75">
      <c r="A1753" s="22"/>
      <c r="B1753" s="23"/>
      <c r="C1753" s="23"/>
      <c r="D1753" s="23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P1753" s="23"/>
      <c r="Q1753" s="23"/>
    </row>
    <row r="1754" spans="1:17" s="24" customFormat="1" ht="15.75">
      <c r="A1754" s="22"/>
      <c r="B1754" s="23"/>
      <c r="C1754" s="23"/>
      <c r="D1754" s="23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P1754" s="23"/>
      <c r="Q1754" s="23"/>
    </row>
    <row r="1755" spans="1:17" s="24" customFormat="1" ht="15.75">
      <c r="A1755" s="22"/>
      <c r="B1755" s="23"/>
      <c r="C1755" s="23"/>
      <c r="D1755" s="23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P1755" s="23"/>
      <c r="Q1755" s="23"/>
    </row>
    <row r="1756" spans="1:17" s="24" customFormat="1" ht="15.75">
      <c r="A1756" s="22"/>
      <c r="B1756" s="23"/>
      <c r="C1756" s="23"/>
      <c r="D1756" s="23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P1756" s="23"/>
      <c r="Q1756" s="23"/>
    </row>
    <row r="1757" spans="1:17" s="24" customFormat="1" ht="15.75">
      <c r="A1757" s="22"/>
      <c r="B1757" s="23"/>
      <c r="C1757" s="23"/>
      <c r="D1757" s="23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P1757" s="23"/>
      <c r="Q1757" s="23"/>
    </row>
    <row r="1758" spans="1:17" s="24" customFormat="1" ht="15.75">
      <c r="A1758" s="22"/>
      <c r="B1758" s="23"/>
      <c r="C1758" s="23"/>
      <c r="D1758" s="23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P1758" s="23"/>
      <c r="Q1758" s="23"/>
    </row>
    <row r="1759" spans="1:17" s="24" customFormat="1" ht="15.75">
      <c r="A1759" s="22"/>
      <c r="B1759" s="23"/>
      <c r="C1759" s="23"/>
      <c r="D1759" s="23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P1759" s="23"/>
      <c r="Q1759" s="23"/>
    </row>
    <row r="1760" spans="1:17" s="24" customFormat="1" ht="15.75">
      <c r="A1760" s="22"/>
      <c r="B1760" s="23"/>
      <c r="C1760" s="23"/>
      <c r="D1760" s="23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P1760" s="23"/>
      <c r="Q1760" s="23"/>
    </row>
    <row r="1761" spans="1:17" s="24" customFormat="1" ht="15.75">
      <c r="A1761" s="22"/>
      <c r="B1761" s="23"/>
      <c r="C1761" s="23"/>
      <c r="D1761" s="23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P1761" s="23"/>
      <c r="Q1761" s="23"/>
    </row>
    <row r="1762" spans="1:17" s="24" customFormat="1" ht="15.75">
      <c r="A1762" s="22"/>
      <c r="B1762" s="23"/>
      <c r="C1762" s="23"/>
      <c r="D1762" s="23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P1762" s="23"/>
      <c r="Q1762" s="23"/>
    </row>
    <row r="1763" spans="1:17" s="24" customFormat="1" ht="15.75">
      <c r="A1763" s="22"/>
      <c r="B1763" s="23"/>
      <c r="C1763" s="23"/>
      <c r="D1763" s="23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P1763" s="23"/>
      <c r="Q1763" s="23"/>
    </row>
    <row r="1764" spans="1:17" s="24" customFormat="1" ht="15.75">
      <c r="A1764" s="22"/>
      <c r="B1764" s="23"/>
      <c r="C1764" s="23"/>
      <c r="D1764" s="23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P1764" s="23"/>
      <c r="Q1764" s="23"/>
    </row>
    <row r="1765" spans="1:17" s="24" customFormat="1" ht="15.75">
      <c r="A1765" s="22"/>
      <c r="B1765" s="23"/>
      <c r="C1765" s="23"/>
      <c r="D1765" s="23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P1765" s="23"/>
      <c r="Q1765" s="23"/>
    </row>
    <row r="1766" spans="1:17" s="24" customFormat="1" ht="15.75">
      <c r="A1766" s="22"/>
      <c r="B1766" s="23"/>
      <c r="C1766" s="23"/>
      <c r="D1766" s="23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P1766" s="23"/>
      <c r="Q1766" s="23"/>
    </row>
    <row r="1767" spans="1:17" s="24" customFormat="1" ht="15.75">
      <c r="A1767" s="22"/>
      <c r="B1767" s="23"/>
      <c r="C1767" s="23"/>
      <c r="D1767" s="23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P1767" s="23"/>
      <c r="Q1767" s="23"/>
    </row>
    <row r="1768" spans="1:17" s="24" customFormat="1" ht="15.75">
      <c r="A1768" s="22"/>
      <c r="B1768" s="23"/>
      <c r="C1768" s="23"/>
      <c r="D1768" s="23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P1768" s="23"/>
      <c r="Q1768" s="23"/>
    </row>
    <row r="1769" spans="1:17" s="24" customFormat="1" ht="15.75">
      <c r="A1769" s="22"/>
      <c r="B1769" s="23"/>
      <c r="C1769" s="23"/>
      <c r="D1769" s="23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P1769" s="23"/>
      <c r="Q1769" s="23"/>
    </row>
    <row r="1770" spans="1:17" s="24" customFormat="1" ht="15.75">
      <c r="A1770" s="22"/>
      <c r="B1770" s="23"/>
      <c r="C1770" s="23"/>
      <c r="D1770" s="23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P1770" s="23"/>
      <c r="Q1770" s="23"/>
    </row>
    <row r="1771" spans="1:17" s="24" customFormat="1" ht="15.75">
      <c r="A1771" s="22"/>
      <c r="B1771" s="23"/>
      <c r="C1771" s="23"/>
      <c r="D1771" s="23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P1771" s="23"/>
      <c r="Q1771" s="23"/>
    </row>
    <row r="1772" spans="1:17" s="24" customFormat="1" ht="15.75">
      <c r="A1772" s="22"/>
      <c r="B1772" s="23"/>
      <c r="C1772" s="23"/>
      <c r="D1772" s="23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P1772" s="23"/>
      <c r="Q1772" s="23"/>
    </row>
    <row r="1773" spans="1:17" s="24" customFormat="1" ht="15.75">
      <c r="A1773" s="22"/>
      <c r="B1773" s="23"/>
      <c r="C1773" s="23"/>
      <c r="D1773" s="23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P1773" s="23"/>
      <c r="Q1773" s="23"/>
    </row>
    <row r="1774" spans="1:17" s="24" customFormat="1" ht="15.75">
      <c r="A1774" s="22"/>
      <c r="B1774" s="2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P1774" s="23"/>
      <c r="Q1774" s="23"/>
    </row>
    <row r="1775" spans="1:17" s="24" customFormat="1" ht="15.75">
      <c r="A1775" s="22"/>
      <c r="B1775" s="23"/>
      <c r="C1775" s="23"/>
      <c r="D1775" s="23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P1775" s="23"/>
      <c r="Q1775" s="23"/>
    </row>
    <row r="1776" spans="1:17" s="24" customFormat="1" ht="15.75">
      <c r="A1776" s="22"/>
      <c r="B1776" s="23"/>
      <c r="C1776" s="23"/>
      <c r="D1776" s="23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P1776" s="23"/>
      <c r="Q1776" s="23"/>
    </row>
    <row r="1777" spans="1:17" s="24" customFormat="1" ht="15.75">
      <c r="A1777" s="22"/>
      <c r="B1777" s="23"/>
      <c r="C1777" s="23"/>
      <c r="D1777" s="23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P1777" s="23"/>
      <c r="Q1777" s="23"/>
    </row>
    <row r="1778" spans="1:17" s="24" customFormat="1" ht="15.75">
      <c r="A1778" s="22"/>
      <c r="B1778" s="23"/>
      <c r="C1778" s="23"/>
      <c r="D1778" s="23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P1778" s="23"/>
      <c r="Q1778" s="23"/>
    </row>
    <row r="1779" spans="1:17" s="24" customFormat="1" ht="15.75">
      <c r="A1779" s="22"/>
      <c r="B1779" s="23"/>
      <c r="C1779" s="23"/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P1779" s="23"/>
      <c r="Q1779" s="23"/>
    </row>
    <row r="1780" spans="1:17" s="24" customFormat="1" ht="15.75">
      <c r="A1780" s="22"/>
      <c r="B1780" s="2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P1780" s="23"/>
      <c r="Q1780" s="23"/>
    </row>
    <row r="1781" spans="1:17" s="24" customFormat="1" ht="15.75">
      <c r="A1781" s="22"/>
      <c r="B1781" s="23"/>
      <c r="C1781" s="23"/>
      <c r="D1781" s="23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P1781" s="23"/>
      <c r="Q1781" s="23"/>
    </row>
    <row r="1782" spans="1:17" s="24" customFormat="1" ht="15.75">
      <c r="A1782" s="22"/>
      <c r="B1782" s="23"/>
      <c r="C1782" s="23"/>
      <c r="D1782" s="23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P1782" s="23"/>
      <c r="Q1782" s="23"/>
    </row>
    <row r="1783" spans="1:17" s="24" customFormat="1" ht="15.75">
      <c r="A1783" s="22"/>
      <c r="B1783" s="23"/>
      <c r="C1783" s="23"/>
      <c r="D1783" s="23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P1783" s="23"/>
      <c r="Q1783" s="23"/>
    </row>
    <row r="1784" spans="1:17" s="24" customFormat="1" ht="15.75">
      <c r="A1784" s="22"/>
      <c r="B1784" s="23"/>
      <c r="C1784" s="23"/>
      <c r="D1784" s="23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P1784" s="23"/>
      <c r="Q1784" s="23"/>
    </row>
    <row r="1785" spans="1:17" s="24" customFormat="1" ht="15.75">
      <c r="A1785" s="22"/>
      <c r="B1785" s="23"/>
      <c r="C1785" s="23"/>
      <c r="D1785" s="23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P1785" s="23"/>
      <c r="Q1785" s="23"/>
    </row>
    <row r="1786" spans="1:17" s="24" customFormat="1" ht="15.75">
      <c r="A1786" s="22"/>
      <c r="B1786" s="23"/>
      <c r="C1786" s="23"/>
      <c r="D1786" s="23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P1786" s="23"/>
      <c r="Q1786" s="23"/>
    </row>
    <row r="1787" spans="1:17" s="24" customFormat="1" ht="15.75">
      <c r="A1787" s="22"/>
      <c r="B1787" s="23"/>
      <c r="C1787" s="23"/>
      <c r="D1787" s="23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P1787" s="23"/>
      <c r="Q1787" s="23"/>
    </row>
    <row r="1788" spans="1:17" s="24" customFormat="1" ht="15.75">
      <c r="A1788" s="22"/>
      <c r="B1788" s="23"/>
      <c r="C1788" s="23"/>
      <c r="D1788" s="23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P1788" s="23"/>
      <c r="Q1788" s="23"/>
    </row>
    <row r="1789" spans="1:17" s="24" customFormat="1" ht="15.75">
      <c r="A1789" s="22"/>
      <c r="B1789" s="23"/>
      <c r="C1789" s="23"/>
      <c r="D1789" s="23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P1789" s="23"/>
      <c r="Q1789" s="23"/>
    </row>
    <row r="1790" spans="1:17" s="24" customFormat="1" ht="15.75">
      <c r="A1790" s="22"/>
      <c r="B1790" s="23"/>
      <c r="C1790" s="23"/>
      <c r="D1790" s="23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P1790" s="23"/>
      <c r="Q1790" s="23"/>
    </row>
    <row r="1791" spans="1:17" s="24" customFormat="1" ht="15.75">
      <c r="A1791" s="22"/>
      <c r="B1791" s="23"/>
      <c r="C1791" s="23"/>
      <c r="D1791" s="23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P1791" s="23"/>
      <c r="Q1791" s="23"/>
    </row>
    <row r="1792" spans="1:17" s="24" customFormat="1" ht="15.75">
      <c r="A1792" s="22"/>
      <c r="B1792" s="23"/>
      <c r="C1792" s="23"/>
      <c r="D1792" s="23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P1792" s="23"/>
      <c r="Q1792" s="23"/>
    </row>
    <row r="1793" spans="1:17" s="24" customFormat="1" ht="15.75">
      <c r="A1793" s="22"/>
      <c r="B1793" s="23"/>
      <c r="C1793" s="23"/>
      <c r="D1793" s="23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P1793" s="23"/>
      <c r="Q1793" s="23"/>
    </row>
    <row r="1794" spans="1:17" s="24" customFormat="1" ht="15.75">
      <c r="A1794" s="22"/>
      <c r="B1794" s="23"/>
      <c r="C1794" s="23"/>
      <c r="D1794" s="23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P1794" s="23"/>
      <c r="Q1794" s="23"/>
    </row>
    <row r="1795" spans="1:17" s="24" customFormat="1" ht="15.75">
      <c r="A1795" s="22"/>
      <c r="B1795" s="23"/>
      <c r="C1795" s="23"/>
      <c r="D1795" s="23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P1795" s="23"/>
      <c r="Q1795" s="23"/>
    </row>
    <row r="1796" spans="1:17" s="24" customFormat="1" ht="15.75">
      <c r="A1796" s="22"/>
      <c r="B1796" s="23"/>
      <c r="C1796" s="23"/>
      <c r="D1796" s="23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P1796" s="23"/>
      <c r="Q1796" s="23"/>
    </row>
    <row r="1797" spans="1:17" s="24" customFormat="1" ht="15.75">
      <c r="A1797" s="22"/>
      <c r="B1797" s="23"/>
      <c r="C1797" s="23"/>
      <c r="D1797" s="23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P1797" s="23"/>
      <c r="Q1797" s="23"/>
    </row>
    <row r="1798" spans="1:17" s="24" customFormat="1" ht="15.75">
      <c r="A1798" s="22"/>
      <c r="B1798" s="23"/>
      <c r="C1798" s="23"/>
      <c r="D1798" s="23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P1798" s="23"/>
      <c r="Q1798" s="23"/>
    </row>
    <row r="1799" spans="1:17" s="24" customFormat="1" ht="15.75">
      <c r="A1799" s="22"/>
      <c r="B1799" s="23"/>
      <c r="C1799" s="23"/>
      <c r="D1799" s="23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P1799" s="23"/>
      <c r="Q1799" s="23"/>
    </row>
    <row r="1800" spans="1:17" s="24" customFormat="1" ht="15.75">
      <c r="A1800" s="22"/>
      <c r="B1800" s="23"/>
      <c r="C1800" s="23"/>
      <c r="D1800" s="23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P1800" s="23"/>
      <c r="Q1800" s="23"/>
    </row>
    <row r="1801" spans="1:17" s="24" customFormat="1" ht="15.75">
      <c r="A1801" s="22"/>
      <c r="B1801" s="23"/>
      <c r="C1801" s="23"/>
      <c r="D1801" s="23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P1801" s="23"/>
      <c r="Q1801" s="23"/>
    </row>
    <row r="1802" spans="1:17" s="24" customFormat="1" ht="15.75">
      <c r="A1802" s="22"/>
      <c r="B1802" s="23"/>
      <c r="C1802" s="23"/>
      <c r="D1802" s="23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P1802" s="23"/>
      <c r="Q1802" s="23"/>
    </row>
    <row r="1803" spans="1:17" s="24" customFormat="1" ht="15.75">
      <c r="A1803" s="22"/>
      <c r="B1803" s="23"/>
      <c r="C1803" s="23"/>
      <c r="D1803" s="23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P1803" s="23"/>
      <c r="Q1803" s="23"/>
    </row>
    <row r="1804" spans="1:17" s="24" customFormat="1" ht="15.75">
      <c r="A1804" s="22"/>
      <c r="B1804" s="23"/>
      <c r="C1804" s="23"/>
      <c r="D1804" s="23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P1804" s="23"/>
      <c r="Q1804" s="23"/>
    </row>
    <row r="1805" spans="1:17" s="24" customFormat="1" ht="15.75">
      <c r="A1805" s="22"/>
      <c r="B1805" s="23"/>
      <c r="C1805" s="23"/>
      <c r="D1805" s="23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P1805" s="23"/>
      <c r="Q1805" s="23"/>
    </row>
    <row r="1806" spans="1:17" s="24" customFormat="1" ht="15.75">
      <c r="A1806" s="22"/>
      <c r="B1806" s="23"/>
      <c r="C1806" s="23"/>
      <c r="D1806" s="23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P1806" s="23"/>
      <c r="Q1806" s="23"/>
    </row>
    <row r="1807" spans="1:17" s="24" customFormat="1" ht="15.75">
      <c r="A1807" s="22"/>
      <c r="B1807" s="23"/>
      <c r="C1807" s="23"/>
      <c r="D1807" s="23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P1807" s="23"/>
      <c r="Q1807" s="23"/>
    </row>
    <row r="1808" spans="1:17" s="24" customFormat="1" ht="15.75">
      <c r="A1808" s="22"/>
      <c r="B1808" s="23"/>
      <c r="C1808" s="23"/>
      <c r="D1808" s="23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P1808" s="23"/>
      <c r="Q1808" s="23"/>
    </row>
    <row r="1809" spans="1:17" s="24" customFormat="1" ht="15.75">
      <c r="A1809" s="22"/>
      <c r="B1809" s="23"/>
      <c r="C1809" s="23"/>
      <c r="D1809" s="23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P1809" s="23"/>
      <c r="Q1809" s="23"/>
    </row>
    <row r="1810" spans="1:17" s="24" customFormat="1" ht="15.75">
      <c r="A1810" s="22"/>
      <c r="B1810" s="23"/>
      <c r="C1810" s="23"/>
      <c r="D1810" s="23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P1810" s="23"/>
      <c r="Q1810" s="23"/>
    </row>
    <row r="1811" spans="1:17" s="24" customFormat="1" ht="15.75">
      <c r="A1811" s="22"/>
      <c r="B1811" s="23"/>
      <c r="C1811" s="23"/>
      <c r="D1811" s="23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P1811" s="23"/>
      <c r="Q1811" s="23"/>
    </row>
    <row r="1812" spans="1:17" s="24" customFormat="1" ht="15.75">
      <c r="A1812" s="22"/>
      <c r="B1812" s="23"/>
      <c r="C1812" s="23"/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P1812" s="23"/>
      <c r="Q1812" s="23"/>
    </row>
    <row r="1813" spans="1:17" s="24" customFormat="1" ht="15.75">
      <c r="A1813" s="22"/>
      <c r="B1813" s="23"/>
      <c r="C1813" s="23"/>
      <c r="D1813" s="23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P1813" s="23"/>
      <c r="Q1813" s="23"/>
    </row>
    <row r="1814" spans="1:17" s="24" customFormat="1" ht="15.75">
      <c r="A1814" s="22"/>
      <c r="B1814" s="23"/>
      <c r="C1814" s="23"/>
      <c r="D1814" s="23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P1814" s="23"/>
      <c r="Q1814" s="23"/>
    </row>
    <row r="1815" spans="1:17" s="24" customFormat="1" ht="15.75">
      <c r="A1815" s="22"/>
      <c r="B1815" s="23"/>
      <c r="C1815" s="23"/>
      <c r="D1815" s="23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P1815" s="23"/>
      <c r="Q1815" s="23"/>
    </row>
    <row r="1816" spans="1:17" s="24" customFormat="1" ht="15.75">
      <c r="A1816" s="22"/>
      <c r="B1816" s="23"/>
      <c r="C1816" s="23"/>
      <c r="D1816" s="23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P1816" s="23"/>
      <c r="Q1816" s="23"/>
    </row>
    <row r="1817" spans="1:17" s="24" customFormat="1" ht="15.75">
      <c r="A1817" s="22"/>
      <c r="B1817" s="23"/>
      <c r="C1817" s="23"/>
      <c r="D1817" s="23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P1817" s="23"/>
      <c r="Q1817" s="23"/>
    </row>
    <row r="1818" spans="1:17" s="24" customFormat="1" ht="15.75">
      <c r="A1818" s="22"/>
      <c r="B1818" s="2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P1818" s="23"/>
      <c r="Q1818" s="23"/>
    </row>
    <row r="1819" spans="1:17" s="24" customFormat="1" ht="15.75">
      <c r="A1819" s="22"/>
      <c r="B1819" s="23"/>
      <c r="C1819" s="23"/>
      <c r="D1819" s="23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P1819" s="23"/>
      <c r="Q1819" s="23"/>
    </row>
    <row r="1820" spans="1:17" s="24" customFormat="1" ht="15.75">
      <c r="A1820" s="22"/>
      <c r="B1820" s="23"/>
      <c r="C1820" s="23"/>
      <c r="D1820" s="23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P1820" s="23"/>
      <c r="Q1820" s="23"/>
    </row>
    <row r="1821" spans="1:17" s="24" customFormat="1" ht="15.75">
      <c r="A1821" s="22"/>
      <c r="B1821" s="2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P1821" s="23"/>
      <c r="Q1821" s="23"/>
    </row>
    <row r="1822" spans="1:17" s="24" customFormat="1" ht="15.75">
      <c r="A1822" s="22"/>
      <c r="B1822" s="23"/>
      <c r="C1822" s="23"/>
      <c r="D1822" s="23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P1822" s="23"/>
      <c r="Q1822" s="23"/>
    </row>
    <row r="1823" spans="1:17" s="24" customFormat="1" ht="15.75">
      <c r="A1823" s="22"/>
      <c r="B1823" s="23"/>
      <c r="C1823" s="23"/>
      <c r="D1823" s="23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P1823" s="23"/>
      <c r="Q1823" s="23"/>
    </row>
    <row r="1824" spans="1:17" s="24" customFormat="1" ht="15.75">
      <c r="A1824" s="22"/>
      <c r="B1824" s="23"/>
      <c r="C1824" s="23"/>
      <c r="D1824" s="23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P1824" s="23"/>
      <c r="Q1824" s="23"/>
    </row>
    <row r="1825" spans="1:17" s="24" customFormat="1" ht="15.75">
      <c r="A1825" s="22"/>
      <c r="B1825" s="23"/>
      <c r="C1825" s="23"/>
      <c r="D1825" s="23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P1825" s="23"/>
      <c r="Q1825" s="23"/>
    </row>
    <row r="1826" spans="1:17" s="24" customFormat="1" ht="15.75">
      <c r="A1826" s="22"/>
      <c r="B1826" s="23"/>
      <c r="C1826" s="23"/>
      <c r="D1826" s="23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P1826" s="23"/>
      <c r="Q1826" s="23"/>
    </row>
    <row r="1827" spans="1:17" s="24" customFormat="1" ht="15.75">
      <c r="A1827" s="22"/>
      <c r="B1827" s="23"/>
      <c r="C1827" s="23"/>
      <c r="D1827" s="23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P1827" s="23"/>
      <c r="Q1827" s="23"/>
    </row>
    <row r="1828" spans="1:17" s="24" customFormat="1" ht="15.75">
      <c r="A1828" s="22"/>
      <c r="B1828" s="23"/>
      <c r="C1828" s="23"/>
      <c r="D1828" s="23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P1828" s="23"/>
      <c r="Q1828" s="23"/>
    </row>
    <row r="1829" spans="1:17" s="24" customFormat="1" ht="15.75">
      <c r="A1829" s="22"/>
      <c r="B1829" s="23"/>
      <c r="C1829" s="23"/>
      <c r="D1829" s="23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P1829" s="23"/>
      <c r="Q1829" s="23"/>
    </row>
    <row r="1830" spans="1:17" s="24" customFormat="1" ht="15.75">
      <c r="A1830" s="22"/>
      <c r="B1830" s="23"/>
      <c r="C1830" s="23"/>
      <c r="D1830" s="23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P1830" s="23"/>
      <c r="Q1830" s="23"/>
    </row>
    <row r="1831" spans="1:17" s="24" customFormat="1" ht="15.75">
      <c r="A1831" s="22"/>
      <c r="B1831" s="23"/>
      <c r="C1831" s="23"/>
      <c r="D1831" s="23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P1831" s="23"/>
      <c r="Q1831" s="23"/>
    </row>
    <row r="1832" spans="1:17" s="24" customFormat="1" ht="15.75">
      <c r="A1832" s="22"/>
      <c r="B1832" s="2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P1832" s="23"/>
      <c r="Q1832" s="23"/>
    </row>
    <row r="1833" spans="1:17" s="24" customFormat="1" ht="15.75">
      <c r="A1833" s="22"/>
      <c r="B1833" s="23"/>
      <c r="C1833" s="23"/>
      <c r="D1833" s="23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P1833" s="23"/>
      <c r="Q1833" s="23"/>
    </row>
    <row r="1834" spans="1:17" s="24" customFormat="1" ht="15.75">
      <c r="A1834" s="22"/>
      <c r="B1834" s="23"/>
      <c r="C1834" s="23"/>
      <c r="D1834" s="23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P1834" s="23"/>
      <c r="Q1834" s="23"/>
    </row>
    <row r="1835" spans="1:17" s="24" customFormat="1" ht="15.75">
      <c r="A1835" s="22"/>
      <c r="B1835" s="23"/>
      <c r="C1835" s="23"/>
      <c r="D1835" s="23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P1835" s="23"/>
      <c r="Q1835" s="23"/>
    </row>
    <row r="1836" spans="1:17" s="24" customFormat="1" ht="15.75">
      <c r="A1836" s="22"/>
      <c r="B1836" s="23"/>
      <c r="C1836" s="23"/>
      <c r="D1836" s="23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P1836" s="23"/>
      <c r="Q1836" s="23"/>
    </row>
    <row r="1837" spans="1:17" s="24" customFormat="1" ht="15.75">
      <c r="A1837" s="22"/>
      <c r="B1837" s="23"/>
      <c r="C1837" s="23"/>
      <c r="D1837" s="23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P1837" s="23"/>
      <c r="Q1837" s="23"/>
    </row>
    <row r="1838" spans="1:17" s="24" customFormat="1" ht="15.75">
      <c r="A1838" s="22"/>
      <c r="B1838" s="23"/>
      <c r="C1838" s="23"/>
      <c r="D1838" s="23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P1838" s="23"/>
      <c r="Q1838" s="23"/>
    </row>
    <row r="1839" spans="1:17" s="24" customFormat="1" ht="15.75">
      <c r="A1839" s="22"/>
      <c r="B1839" s="2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P1839" s="23"/>
      <c r="Q1839" s="23"/>
    </row>
    <row r="1840" spans="1:17" s="24" customFormat="1" ht="15.75">
      <c r="A1840" s="22"/>
      <c r="B1840" s="23"/>
      <c r="C1840" s="23"/>
      <c r="D1840" s="23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P1840" s="23"/>
      <c r="Q1840" s="23"/>
    </row>
    <row r="1841" spans="1:17" s="24" customFormat="1" ht="15.75">
      <c r="A1841" s="22"/>
      <c r="B1841" s="23"/>
      <c r="C1841" s="23"/>
      <c r="D1841" s="23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P1841" s="23"/>
      <c r="Q1841" s="23"/>
    </row>
    <row r="1842" spans="1:17" s="24" customFormat="1" ht="15.75">
      <c r="A1842" s="22"/>
      <c r="B1842" s="23"/>
      <c r="C1842" s="23"/>
      <c r="D1842" s="23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P1842" s="23"/>
      <c r="Q1842" s="23"/>
    </row>
    <row r="1843" spans="1:17" s="24" customFormat="1" ht="15.75">
      <c r="A1843" s="22"/>
      <c r="B1843" s="23"/>
      <c r="C1843" s="23"/>
      <c r="D1843" s="23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P1843" s="23"/>
      <c r="Q1843" s="23"/>
    </row>
    <row r="1844" spans="1:17" s="24" customFormat="1" ht="15.75">
      <c r="A1844" s="22"/>
      <c r="B1844" s="23"/>
      <c r="C1844" s="23"/>
      <c r="D1844" s="23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P1844" s="23"/>
      <c r="Q1844" s="23"/>
    </row>
    <row r="1845" spans="1:17" s="24" customFormat="1" ht="15.75">
      <c r="A1845" s="22"/>
      <c r="B1845" s="23"/>
      <c r="C1845" s="23"/>
      <c r="D1845" s="23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P1845" s="23"/>
      <c r="Q1845" s="23"/>
    </row>
    <row r="1846" spans="1:17" s="24" customFormat="1" ht="15.75">
      <c r="A1846" s="22"/>
      <c r="B1846" s="23"/>
      <c r="C1846" s="23"/>
      <c r="D1846" s="23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P1846" s="23"/>
      <c r="Q1846" s="23"/>
    </row>
    <row r="1847" spans="1:17" s="24" customFormat="1" ht="15.75">
      <c r="A1847" s="22"/>
      <c r="B1847" s="23"/>
      <c r="C1847" s="23"/>
      <c r="D1847" s="23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P1847" s="23"/>
      <c r="Q1847" s="23"/>
    </row>
    <row r="1848" spans="1:17" s="24" customFormat="1" ht="15.75">
      <c r="A1848" s="22"/>
      <c r="B1848" s="23"/>
      <c r="C1848" s="23"/>
      <c r="D1848" s="23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P1848" s="23"/>
      <c r="Q1848" s="23"/>
    </row>
    <row r="1849" spans="1:17" s="24" customFormat="1" ht="15.75">
      <c r="A1849" s="22"/>
      <c r="B1849" s="23"/>
      <c r="C1849" s="23"/>
      <c r="D1849" s="23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P1849" s="23"/>
      <c r="Q1849" s="23"/>
    </row>
    <row r="1850" spans="1:17" s="24" customFormat="1" ht="15.75">
      <c r="A1850" s="22"/>
      <c r="B1850" s="23"/>
      <c r="C1850" s="23"/>
      <c r="D1850" s="23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P1850" s="23"/>
      <c r="Q1850" s="23"/>
    </row>
    <row r="1851" spans="1:17" s="24" customFormat="1" ht="15.75">
      <c r="A1851" s="22"/>
      <c r="B1851" s="23"/>
      <c r="C1851" s="23"/>
      <c r="D1851" s="23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P1851" s="23"/>
      <c r="Q1851" s="23"/>
    </row>
    <row r="1852" spans="1:17" s="24" customFormat="1" ht="15.75">
      <c r="A1852" s="22"/>
      <c r="B1852" s="23"/>
      <c r="C1852" s="23"/>
      <c r="D1852" s="23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P1852" s="23"/>
      <c r="Q1852" s="23"/>
    </row>
    <row r="1853" spans="1:17" s="24" customFormat="1" ht="15.75">
      <c r="A1853" s="22"/>
      <c r="B1853" s="23"/>
      <c r="C1853" s="23"/>
      <c r="D1853" s="23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P1853" s="23"/>
      <c r="Q1853" s="23"/>
    </row>
    <row r="1854" spans="1:17" s="24" customFormat="1" ht="15.75">
      <c r="A1854" s="22"/>
      <c r="B1854" s="23"/>
      <c r="C1854" s="23"/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P1854" s="23"/>
      <c r="Q1854" s="23"/>
    </row>
    <row r="1855" spans="1:17" s="24" customFormat="1" ht="15.75">
      <c r="A1855" s="22"/>
      <c r="B1855" s="23"/>
      <c r="C1855" s="23"/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P1855" s="23"/>
      <c r="Q1855" s="23"/>
    </row>
    <row r="1856" spans="1:17" s="24" customFormat="1" ht="15.75">
      <c r="A1856" s="22"/>
      <c r="B1856" s="23"/>
      <c r="C1856" s="23"/>
      <c r="D1856" s="23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P1856" s="23"/>
      <c r="Q1856" s="23"/>
    </row>
    <row r="1857" spans="1:17" s="24" customFormat="1" ht="15.75">
      <c r="A1857" s="22"/>
      <c r="B1857" s="23"/>
      <c r="C1857" s="23"/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P1857" s="23"/>
      <c r="Q1857" s="23"/>
    </row>
    <row r="1858" spans="1:17" s="24" customFormat="1" ht="15.75">
      <c r="A1858" s="22"/>
      <c r="B1858" s="23"/>
      <c r="C1858" s="23"/>
      <c r="D1858" s="23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P1858" s="23"/>
      <c r="Q1858" s="23"/>
    </row>
    <row r="1859" spans="1:17" s="24" customFormat="1" ht="15.75">
      <c r="A1859" s="22"/>
      <c r="B1859" s="23"/>
      <c r="C1859" s="23"/>
      <c r="D1859" s="23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P1859" s="23"/>
      <c r="Q1859" s="23"/>
    </row>
    <row r="1860" spans="1:17" s="24" customFormat="1" ht="15.75">
      <c r="A1860" s="22"/>
      <c r="B1860" s="23"/>
      <c r="C1860" s="23"/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P1860" s="23"/>
      <c r="Q1860" s="23"/>
    </row>
    <row r="1861" spans="1:17" s="24" customFormat="1" ht="15.75">
      <c r="A1861" s="22"/>
      <c r="B1861" s="23"/>
      <c r="C1861" s="23"/>
      <c r="D1861" s="23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P1861" s="23"/>
      <c r="Q1861" s="23"/>
    </row>
    <row r="1862" spans="1:17" s="24" customFormat="1" ht="15.75">
      <c r="A1862" s="22"/>
      <c r="B1862" s="23"/>
      <c r="C1862" s="23"/>
      <c r="D1862" s="23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P1862" s="23"/>
      <c r="Q1862" s="23"/>
    </row>
    <row r="1863" spans="1:17" s="24" customFormat="1" ht="15.75">
      <c r="A1863" s="22"/>
      <c r="B1863" s="23"/>
      <c r="C1863" s="23"/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P1863" s="23"/>
      <c r="Q1863" s="23"/>
    </row>
    <row r="1864" spans="1:17" s="24" customFormat="1" ht="15.75">
      <c r="A1864" s="22"/>
      <c r="B1864" s="23"/>
      <c r="C1864" s="23"/>
      <c r="D1864" s="23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P1864" s="23"/>
      <c r="Q1864" s="23"/>
    </row>
    <row r="1865" spans="1:17" s="24" customFormat="1" ht="15.75">
      <c r="A1865" s="22"/>
      <c r="B1865" s="23"/>
      <c r="C1865" s="23"/>
      <c r="D1865" s="23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P1865" s="23"/>
      <c r="Q1865" s="23"/>
    </row>
    <row r="1866" spans="1:17" s="24" customFormat="1" ht="15.75">
      <c r="A1866" s="22"/>
      <c r="B1866" s="23"/>
      <c r="C1866" s="23"/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P1866" s="23"/>
      <c r="Q1866" s="23"/>
    </row>
    <row r="1867" spans="1:17" s="24" customFormat="1" ht="15.75">
      <c r="A1867" s="22"/>
      <c r="B1867" s="23"/>
      <c r="C1867" s="23"/>
      <c r="D1867" s="23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P1867" s="23"/>
      <c r="Q1867" s="23"/>
    </row>
    <row r="1868" spans="1:17" s="24" customFormat="1" ht="15.75">
      <c r="A1868" s="22"/>
      <c r="B1868" s="23"/>
      <c r="C1868" s="23"/>
      <c r="D1868" s="23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P1868" s="23"/>
      <c r="Q1868" s="23"/>
    </row>
    <row r="1869" spans="1:17" s="24" customFormat="1" ht="15.75">
      <c r="A1869" s="22"/>
      <c r="B1869" s="23"/>
      <c r="C1869" s="23"/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P1869" s="23"/>
      <c r="Q1869" s="23"/>
    </row>
    <row r="1870" spans="1:17" s="24" customFormat="1" ht="15.75">
      <c r="A1870" s="22"/>
      <c r="B1870" s="23"/>
      <c r="C1870" s="23"/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P1870" s="23"/>
      <c r="Q1870" s="23"/>
    </row>
    <row r="1871" spans="1:17" s="24" customFormat="1" ht="15.75">
      <c r="A1871" s="22"/>
      <c r="B1871" s="23"/>
      <c r="C1871" s="23"/>
      <c r="D1871" s="23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P1871" s="23"/>
      <c r="Q1871" s="23"/>
    </row>
    <row r="1872" spans="1:17" s="24" customFormat="1" ht="15.75">
      <c r="A1872" s="22"/>
      <c r="B1872" s="23"/>
      <c r="C1872" s="23"/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P1872" s="23"/>
      <c r="Q1872" s="23"/>
    </row>
    <row r="1873" spans="1:17" s="24" customFormat="1" ht="15.75">
      <c r="A1873" s="22"/>
      <c r="B1873" s="23"/>
      <c r="C1873" s="23"/>
      <c r="D1873" s="23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P1873" s="23"/>
      <c r="Q1873" s="23"/>
    </row>
    <row r="1874" spans="1:17" s="24" customFormat="1" ht="15.75">
      <c r="A1874" s="22"/>
      <c r="B1874" s="23"/>
      <c r="C1874" s="23"/>
      <c r="D1874" s="23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P1874" s="23"/>
      <c r="Q1874" s="23"/>
    </row>
    <row r="1875" spans="1:17" s="24" customFormat="1" ht="15.75">
      <c r="A1875" s="22"/>
      <c r="B1875" s="23"/>
      <c r="C1875" s="23"/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P1875" s="23"/>
      <c r="Q1875" s="23"/>
    </row>
    <row r="1876" spans="1:17" s="24" customFormat="1" ht="15.75">
      <c r="A1876" s="22"/>
      <c r="B1876" s="23"/>
      <c r="C1876" s="23"/>
      <c r="D1876" s="23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P1876" s="23"/>
      <c r="Q1876" s="23"/>
    </row>
    <row r="1877" spans="1:17" s="24" customFormat="1" ht="15.75">
      <c r="A1877" s="22"/>
      <c r="B1877" s="23"/>
      <c r="C1877" s="23"/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P1877" s="23"/>
      <c r="Q1877" s="23"/>
    </row>
    <row r="1878" spans="1:17" s="24" customFormat="1" ht="15.75">
      <c r="A1878" s="22"/>
      <c r="B1878" s="23"/>
      <c r="C1878" s="23"/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P1878" s="23"/>
      <c r="Q1878" s="23"/>
    </row>
    <row r="1879" spans="1:17" s="24" customFormat="1" ht="15.75">
      <c r="A1879" s="22"/>
      <c r="B1879" s="23"/>
      <c r="C1879" s="23"/>
      <c r="D1879" s="23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P1879" s="23"/>
      <c r="Q1879" s="23"/>
    </row>
    <row r="1880" spans="1:17" s="24" customFormat="1" ht="15.75">
      <c r="A1880" s="22"/>
      <c r="B1880" s="23"/>
      <c r="C1880" s="23"/>
      <c r="D1880" s="23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P1880" s="23"/>
      <c r="Q1880" s="23"/>
    </row>
    <row r="1881" spans="1:17" s="24" customFormat="1" ht="15.75">
      <c r="A1881" s="22"/>
      <c r="B1881" s="23"/>
      <c r="C1881" s="23"/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P1881" s="23"/>
      <c r="Q1881" s="23"/>
    </row>
    <row r="1882" spans="1:17" s="24" customFormat="1" ht="15.75">
      <c r="A1882" s="22"/>
      <c r="B1882" s="23"/>
      <c r="C1882" s="23"/>
      <c r="D1882" s="23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P1882" s="23"/>
      <c r="Q1882" s="23"/>
    </row>
    <row r="1883" spans="1:17" s="24" customFormat="1" ht="15.75">
      <c r="A1883" s="22"/>
      <c r="B1883" s="23"/>
      <c r="C1883" s="23"/>
      <c r="D1883" s="23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P1883" s="23"/>
      <c r="Q1883" s="23"/>
    </row>
    <row r="1884" spans="1:17" s="24" customFormat="1" ht="15.75">
      <c r="A1884" s="22"/>
      <c r="B1884" s="23"/>
      <c r="C1884" s="23"/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P1884" s="23"/>
      <c r="Q1884" s="23"/>
    </row>
    <row r="1885" spans="1:17" s="24" customFormat="1" ht="15.75">
      <c r="A1885" s="22"/>
      <c r="B1885" s="23"/>
      <c r="C1885" s="23"/>
      <c r="D1885" s="23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P1885" s="23"/>
      <c r="Q1885" s="23"/>
    </row>
    <row r="1886" spans="1:17" s="24" customFormat="1" ht="15.75">
      <c r="A1886" s="22"/>
      <c r="B1886" s="23"/>
      <c r="C1886" s="23"/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P1886" s="23"/>
      <c r="Q1886" s="23"/>
    </row>
    <row r="1887" spans="1:17" s="24" customFormat="1" ht="15.75">
      <c r="A1887" s="22"/>
      <c r="B1887" s="23"/>
      <c r="C1887" s="23"/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P1887" s="23"/>
      <c r="Q1887" s="23"/>
    </row>
    <row r="1888" spans="1:17" s="24" customFormat="1" ht="15.75">
      <c r="A1888" s="22"/>
      <c r="B1888" s="23"/>
      <c r="C1888" s="23"/>
      <c r="D1888" s="23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P1888" s="23"/>
      <c r="Q1888" s="23"/>
    </row>
    <row r="1889" spans="1:17" s="24" customFormat="1" ht="15.75">
      <c r="A1889" s="22"/>
      <c r="B1889" s="23"/>
      <c r="C1889" s="23"/>
      <c r="D1889" s="23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P1889" s="23"/>
      <c r="Q1889" s="23"/>
    </row>
    <row r="1890" spans="1:17" s="24" customFormat="1" ht="15.75">
      <c r="A1890" s="22"/>
      <c r="B1890" s="23"/>
      <c r="C1890" s="23"/>
      <c r="D1890" s="23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P1890" s="23"/>
      <c r="Q1890" s="23"/>
    </row>
    <row r="1891" spans="1:17" s="24" customFormat="1" ht="15.75">
      <c r="A1891" s="22"/>
      <c r="B1891" s="23"/>
      <c r="C1891" s="23"/>
      <c r="D1891" s="23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P1891" s="23"/>
      <c r="Q1891" s="23"/>
    </row>
    <row r="1892" spans="1:17" s="24" customFormat="1" ht="15.75">
      <c r="A1892" s="22"/>
      <c r="B1892" s="23"/>
      <c r="C1892" s="23"/>
      <c r="D1892" s="23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P1892" s="23"/>
      <c r="Q1892" s="23"/>
    </row>
    <row r="1893" spans="1:17" s="24" customFormat="1" ht="15.75">
      <c r="A1893" s="22"/>
      <c r="B1893" s="23"/>
      <c r="C1893" s="23"/>
      <c r="D1893" s="23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P1893" s="23"/>
      <c r="Q1893" s="23"/>
    </row>
    <row r="1894" spans="1:17" s="24" customFormat="1" ht="15.75">
      <c r="A1894" s="22"/>
      <c r="B1894" s="23"/>
      <c r="C1894" s="23"/>
      <c r="D1894" s="23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P1894" s="23"/>
      <c r="Q1894" s="23"/>
    </row>
    <row r="1895" spans="1:17" s="24" customFormat="1" ht="15.75">
      <c r="A1895" s="22"/>
      <c r="B1895" s="23"/>
      <c r="C1895" s="23"/>
      <c r="D1895" s="23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P1895" s="23"/>
      <c r="Q1895" s="23"/>
    </row>
    <row r="1896" spans="1:17" s="24" customFormat="1" ht="15.75">
      <c r="A1896" s="22"/>
      <c r="B1896" s="23"/>
      <c r="C1896" s="23"/>
      <c r="D1896" s="23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P1896" s="23"/>
      <c r="Q1896" s="23"/>
    </row>
    <row r="1897" spans="1:17" s="24" customFormat="1" ht="15.75">
      <c r="A1897" s="22"/>
      <c r="B1897" s="23"/>
      <c r="C1897" s="23"/>
      <c r="D1897" s="23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P1897" s="23"/>
      <c r="Q1897" s="23"/>
    </row>
    <row r="1898" spans="1:17" s="24" customFormat="1" ht="15.75">
      <c r="A1898" s="22"/>
      <c r="B1898" s="23"/>
      <c r="C1898" s="23"/>
      <c r="D1898" s="23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P1898" s="23"/>
      <c r="Q1898" s="23"/>
    </row>
    <row r="1899" spans="1:17" s="24" customFormat="1" ht="15.75">
      <c r="A1899" s="22"/>
      <c r="B1899" s="23"/>
      <c r="C1899" s="23"/>
      <c r="D1899" s="23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P1899" s="23"/>
      <c r="Q1899" s="23"/>
    </row>
    <row r="1900" spans="1:17" s="24" customFormat="1" ht="15.75">
      <c r="A1900" s="22"/>
      <c r="B1900" s="23"/>
      <c r="C1900" s="23"/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P1900" s="23"/>
      <c r="Q1900" s="23"/>
    </row>
    <row r="1901" spans="1:17" s="24" customFormat="1" ht="15.75">
      <c r="A1901" s="22"/>
      <c r="B1901" s="23"/>
      <c r="C1901" s="23"/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P1901" s="23"/>
      <c r="Q1901" s="23"/>
    </row>
    <row r="1902" spans="1:17" s="24" customFormat="1" ht="15.75">
      <c r="A1902" s="22"/>
      <c r="B1902" s="23"/>
      <c r="C1902" s="23"/>
      <c r="D1902" s="23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P1902" s="23"/>
      <c r="Q1902" s="23"/>
    </row>
    <row r="1903" spans="1:17" s="24" customFormat="1" ht="15.75">
      <c r="A1903" s="22"/>
      <c r="B1903" s="23"/>
      <c r="C1903" s="23"/>
      <c r="D1903" s="23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P1903" s="23"/>
      <c r="Q1903" s="23"/>
    </row>
    <row r="1904" spans="1:17" s="24" customFormat="1" ht="15.75">
      <c r="A1904" s="22"/>
      <c r="B1904" s="23"/>
      <c r="C1904" s="23"/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P1904" s="23"/>
      <c r="Q1904" s="23"/>
    </row>
    <row r="1905" spans="1:17" s="24" customFormat="1" ht="15.75">
      <c r="A1905" s="22"/>
      <c r="B1905" s="23"/>
      <c r="C1905" s="23"/>
      <c r="D1905" s="23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P1905" s="23"/>
      <c r="Q1905" s="23"/>
    </row>
    <row r="1906" spans="1:17" s="24" customFormat="1" ht="15.75">
      <c r="A1906" s="22"/>
      <c r="B1906" s="23"/>
      <c r="C1906" s="23"/>
      <c r="D1906" s="23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P1906" s="23"/>
      <c r="Q1906" s="23"/>
    </row>
    <row r="1907" spans="1:17" s="24" customFormat="1" ht="15.75">
      <c r="A1907" s="22"/>
      <c r="B1907" s="23"/>
      <c r="C1907" s="23"/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P1907" s="23"/>
      <c r="Q1907" s="23"/>
    </row>
    <row r="1908" spans="1:17" s="24" customFormat="1" ht="15.75">
      <c r="A1908" s="22"/>
      <c r="B1908" s="23"/>
      <c r="C1908" s="23"/>
      <c r="D1908" s="23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P1908" s="23"/>
      <c r="Q1908" s="23"/>
    </row>
    <row r="1909" spans="1:17" s="24" customFormat="1" ht="15.75">
      <c r="A1909" s="22"/>
      <c r="B1909" s="23"/>
      <c r="C1909" s="23"/>
      <c r="D1909" s="23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P1909" s="23"/>
      <c r="Q1909" s="23"/>
    </row>
    <row r="1910" spans="1:17" s="24" customFormat="1" ht="15.75">
      <c r="A1910" s="22"/>
      <c r="B1910" s="23"/>
      <c r="C1910" s="23"/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P1910" s="23"/>
      <c r="Q1910" s="23"/>
    </row>
    <row r="1911" spans="1:17" s="24" customFormat="1" ht="15.75">
      <c r="A1911" s="22"/>
      <c r="B1911" s="23"/>
      <c r="C1911" s="23"/>
      <c r="D1911" s="23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P1911" s="23"/>
      <c r="Q1911" s="23"/>
    </row>
    <row r="1912" spans="1:17" s="24" customFormat="1" ht="15.75">
      <c r="A1912" s="22"/>
      <c r="B1912" s="23"/>
      <c r="C1912" s="23"/>
      <c r="D1912" s="23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P1912" s="23"/>
      <c r="Q1912" s="23"/>
    </row>
    <row r="1913" spans="1:17" s="24" customFormat="1" ht="15.75">
      <c r="A1913" s="22"/>
      <c r="B1913" s="23"/>
      <c r="C1913" s="23"/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P1913" s="23"/>
      <c r="Q1913" s="23"/>
    </row>
    <row r="1914" spans="1:17" s="24" customFormat="1" ht="15.75">
      <c r="A1914" s="22"/>
      <c r="B1914" s="23"/>
      <c r="C1914" s="23"/>
      <c r="D1914" s="23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P1914" s="23"/>
      <c r="Q1914" s="23"/>
    </row>
    <row r="1915" spans="1:17" s="24" customFormat="1" ht="15.75">
      <c r="A1915" s="22"/>
      <c r="B1915" s="23"/>
      <c r="C1915" s="23"/>
      <c r="D1915" s="23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P1915" s="23"/>
      <c r="Q1915" s="23"/>
    </row>
    <row r="1916" spans="1:17" s="24" customFormat="1" ht="15.75">
      <c r="A1916" s="22"/>
      <c r="B1916" s="23"/>
      <c r="C1916" s="23"/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P1916" s="23"/>
      <c r="Q1916" s="23"/>
    </row>
    <row r="1917" spans="1:17" s="24" customFormat="1" ht="15.75">
      <c r="A1917" s="22"/>
      <c r="B1917" s="23"/>
      <c r="C1917" s="23"/>
      <c r="D1917" s="23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P1917" s="23"/>
      <c r="Q1917" s="23"/>
    </row>
    <row r="1918" spans="1:17" s="24" customFormat="1" ht="15.75">
      <c r="A1918" s="22"/>
      <c r="B1918" s="2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P1918" s="23"/>
      <c r="Q1918" s="23"/>
    </row>
    <row r="1919" spans="1:17" s="24" customFormat="1" ht="15.75">
      <c r="A1919" s="22"/>
      <c r="B1919" s="23"/>
      <c r="C1919" s="23"/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P1919" s="23"/>
      <c r="Q1919" s="23"/>
    </row>
    <row r="1920" spans="1:17" s="24" customFormat="1" ht="15.75">
      <c r="A1920" s="22"/>
      <c r="B1920" s="23"/>
      <c r="C1920" s="23"/>
      <c r="D1920" s="23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P1920" s="23"/>
      <c r="Q1920" s="23"/>
    </row>
    <row r="1921" spans="1:17" s="24" customFormat="1" ht="15.75">
      <c r="A1921" s="22"/>
      <c r="B1921" s="2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P1921" s="23"/>
      <c r="Q1921" s="23"/>
    </row>
    <row r="1922" spans="1:17" s="24" customFormat="1" ht="15.75">
      <c r="A1922" s="22"/>
      <c r="B1922" s="23"/>
      <c r="C1922" s="23"/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P1922" s="23"/>
      <c r="Q1922" s="23"/>
    </row>
    <row r="1923" spans="1:17" s="24" customFormat="1" ht="15.75">
      <c r="A1923" s="22"/>
      <c r="B1923" s="23"/>
      <c r="C1923" s="23"/>
      <c r="D1923" s="23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P1923" s="23"/>
      <c r="Q1923" s="23"/>
    </row>
    <row r="1924" spans="1:17" s="24" customFormat="1" ht="15.75">
      <c r="A1924" s="22"/>
      <c r="B1924" s="23"/>
      <c r="C1924" s="23"/>
      <c r="D1924" s="23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P1924" s="23"/>
      <c r="Q1924" s="23"/>
    </row>
    <row r="1925" spans="1:17" s="24" customFormat="1" ht="15.75">
      <c r="A1925" s="22"/>
      <c r="B1925" s="23"/>
      <c r="C1925" s="23"/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P1925" s="23"/>
      <c r="Q1925" s="23"/>
    </row>
    <row r="1926" spans="1:17" s="24" customFormat="1" ht="15.75">
      <c r="A1926" s="22"/>
      <c r="B1926" s="23"/>
      <c r="C1926" s="23"/>
      <c r="D1926" s="23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P1926" s="23"/>
      <c r="Q1926" s="23"/>
    </row>
    <row r="1927" spans="1:17" s="24" customFormat="1" ht="15.75">
      <c r="A1927" s="22"/>
      <c r="B1927" s="23"/>
      <c r="C1927" s="23"/>
      <c r="D1927" s="23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P1927" s="23"/>
      <c r="Q1927" s="23"/>
    </row>
    <row r="1928" spans="1:17" s="24" customFormat="1" ht="15.75">
      <c r="A1928" s="22"/>
      <c r="B1928" s="23"/>
      <c r="C1928" s="23"/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P1928" s="23"/>
      <c r="Q1928" s="23"/>
    </row>
    <row r="1929" spans="1:17" s="24" customFormat="1" ht="15.75">
      <c r="A1929" s="22"/>
      <c r="B1929" s="23"/>
      <c r="C1929" s="23"/>
      <c r="D1929" s="23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P1929" s="23"/>
      <c r="Q1929" s="23"/>
    </row>
    <row r="1930" spans="1:17" s="24" customFormat="1" ht="15.75">
      <c r="A1930" s="22"/>
      <c r="B1930" s="23"/>
      <c r="C1930" s="23"/>
      <c r="D1930" s="23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P1930" s="23"/>
      <c r="Q1930" s="23"/>
    </row>
    <row r="1931" spans="1:17" s="24" customFormat="1" ht="15.75">
      <c r="A1931" s="22"/>
      <c r="B1931" s="23"/>
      <c r="C1931" s="23"/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P1931" s="23"/>
      <c r="Q1931" s="23"/>
    </row>
    <row r="1932" spans="1:17" s="24" customFormat="1" ht="15.75">
      <c r="A1932" s="22"/>
      <c r="B1932" s="23"/>
      <c r="C1932" s="23"/>
      <c r="D1932" s="23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P1932" s="23"/>
      <c r="Q1932" s="23"/>
    </row>
    <row r="1933" spans="1:17" s="24" customFormat="1" ht="15.75">
      <c r="A1933" s="22"/>
      <c r="B1933" s="23"/>
      <c r="C1933" s="23"/>
      <c r="D1933" s="23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P1933" s="23"/>
      <c r="Q1933" s="23"/>
    </row>
    <row r="1934" spans="1:17" s="24" customFormat="1" ht="15.75">
      <c r="A1934" s="22"/>
      <c r="B1934" s="23"/>
      <c r="C1934" s="23"/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P1934" s="23"/>
      <c r="Q1934" s="23"/>
    </row>
    <row r="1935" spans="1:17" s="24" customFormat="1" ht="15.75">
      <c r="A1935" s="22"/>
      <c r="B1935" s="23"/>
      <c r="C1935" s="23"/>
      <c r="D1935" s="23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P1935" s="23"/>
      <c r="Q1935" s="23"/>
    </row>
    <row r="1936" spans="1:17" s="24" customFormat="1" ht="15.75">
      <c r="A1936" s="22"/>
      <c r="B1936" s="23"/>
      <c r="C1936" s="23"/>
      <c r="D1936" s="23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P1936" s="23"/>
      <c r="Q1936" s="23"/>
    </row>
    <row r="1937" spans="1:17" s="24" customFormat="1" ht="15.75">
      <c r="A1937" s="22"/>
      <c r="B1937" s="23"/>
      <c r="C1937" s="23"/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P1937" s="23"/>
      <c r="Q1937" s="23"/>
    </row>
    <row r="1938" spans="1:17" s="24" customFormat="1" ht="15.75">
      <c r="A1938" s="22"/>
      <c r="B1938" s="23"/>
      <c r="C1938" s="23"/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P1938" s="23"/>
      <c r="Q1938" s="23"/>
    </row>
    <row r="1939" spans="1:17" s="24" customFormat="1" ht="15.75">
      <c r="A1939" s="22"/>
      <c r="B1939" s="23"/>
      <c r="C1939" s="23"/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P1939" s="23"/>
      <c r="Q1939" s="23"/>
    </row>
    <row r="1940" spans="1:17" s="24" customFormat="1" ht="15.75">
      <c r="A1940" s="22"/>
      <c r="B1940" s="23"/>
      <c r="C1940" s="23"/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P1940" s="23"/>
      <c r="Q1940" s="23"/>
    </row>
    <row r="1941" spans="1:17" s="24" customFormat="1" ht="15.75">
      <c r="A1941" s="22"/>
      <c r="B1941" s="23"/>
      <c r="C1941" s="23"/>
      <c r="D1941" s="23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P1941" s="23"/>
      <c r="Q1941" s="23"/>
    </row>
    <row r="1942" spans="1:17" s="24" customFormat="1" ht="15.75">
      <c r="A1942" s="22"/>
      <c r="B1942" s="23"/>
      <c r="C1942" s="23"/>
      <c r="D1942" s="23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P1942" s="23"/>
      <c r="Q1942" s="23"/>
    </row>
    <row r="1943" spans="1:17" s="24" customFormat="1" ht="15.75">
      <c r="A1943" s="22"/>
      <c r="B1943" s="23"/>
      <c r="C1943" s="23"/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P1943" s="23"/>
      <c r="Q1943" s="23"/>
    </row>
    <row r="1944" spans="1:17" s="24" customFormat="1" ht="15.75">
      <c r="A1944" s="22"/>
      <c r="B1944" s="23"/>
      <c r="C1944" s="23"/>
      <c r="D1944" s="23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P1944" s="23"/>
      <c r="Q1944" s="23"/>
    </row>
    <row r="1945" spans="1:17" s="24" customFormat="1" ht="15.75">
      <c r="A1945" s="22"/>
      <c r="B1945" s="23"/>
      <c r="C1945" s="23"/>
      <c r="D1945" s="23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P1945" s="23"/>
      <c r="Q1945" s="23"/>
    </row>
    <row r="1946" spans="1:17" s="24" customFormat="1" ht="15.75">
      <c r="A1946" s="22"/>
      <c r="B1946" s="23"/>
      <c r="C1946" s="23"/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P1946" s="23"/>
      <c r="Q1946" s="23"/>
    </row>
    <row r="1947" spans="1:17" s="24" customFormat="1" ht="15.75">
      <c r="A1947" s="22"/>
      <c r="B1947" s="23"/>
      <c r="C1947" s="23"/>
      <c r="D1947" s="23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P1947" s="23"/>
      <c r="Q1947" s="23"/>
    </row>
    <row r="1948" spans="1:17" s="24" customFormat="1" ht="15.75">
      <c r="A1948" s="22"/>
      <c r="B1948" s="23"/>
      <c r="C1948" s="23"/>
      <c r="D1948" s="23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P1948" s="23"/>
      <c r="Q1948" s="23"/>
    </row>
    <row r="1949" spans="1:17" s="24" customFormat="1" ht="15.75">
      <c r="A1949" s="22"/>
      <c r="B1949" s="23"/>
      <c r="C1949" s="23"/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P1949" s="23"/>
      <c r="Q1949" s="23"/>
    </row>
    <row r="1950" spans="1:17" s="24" customFormat="1" ht="15.75">
      <c r="A1950" s="22"/>
      <c r="B1950" s="23"/>
      <c r="C1950" s="23"/>
      <c r="D1950" s="23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P1950" s="23"/>
      <c r="Q1950" s="23"/>
    </row>
    <row r="1951" spans="1:17" s="24" customFormat="1" ht="15.75">
      <c r="A1951" s="22"/>
      <c r="B1951" s="23"/>
      <c r="C1951" s="23"/>
      <c r="D1951" s="23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P1951" s="23"/>
      <c r="Q1951" s="23"/>
    </row>
    <row r="1952" spans="1:17" s="24" customFormat="1" ht="15.75">
      <c r="A1952" s="22"/>
      <c r="B1952" s="23"/>
      <c r="C1952" s="23"/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P1952" s="23"/>
      <c r="Q1952" s="23"/>
    </row>
    <row r="1953" spans="1:17" s="24" customFormat="1" ht="15.75">
      <c r="A1953" s="22"/>
      <c r="B1953" s="23"/>
      <c r="C1953" s="23"/>
      <c r="D1953" s="23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P1953" s="23"/>
      <c r="Q1953" s="23"/>
    </row>
    <row r="1954" spans="1:17" s="24" customFormat="1" ht="15.75">
      <c r="A1954" s="22"/>
      <c r="B1954" s="23"/>
      <c r="C1954" s="23"/>
      <c r="D1954" s="23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P1954" s="23"/>
      <c r="Q1954" s="23"/>
    </row>
    <row r="1955" spans="1:17" s="24" customFormat="1" ht="15.75">
      <c r="A1955" s="22"/>
      <c r="B1955" s="23"/>
      <c r="C1955" s="23"/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P1955" s="23"/>
      <c r="Q1955" s="23"/>
    </row>
    <row r="1956" spans="1:17" s="24" customFormat="1" ht="15.75">
      <c r="A1956" s="22"/>
      <c r="B1956" s="23"/>
      <c r="C1956" s="23"/>
      <c r="D1956" s="23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P1956" s="23"/>
      <c r="Q1956" s="23"/>
    </row>
    <row r="1957" spans="1:17" s="24" customFormat="1" ht="15.75">
      <c r="A1957" s="22"/>
      <c r="B1957" s="23"/>
      <c r="C1957" s="23"/>
      <c r="D1957" s="23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P1957" s="23"/>
      <c r="Q1957" s="23"/>
    </row>
    <row r="1958" spans="1:17" s="24" customFormat="1" ht="15.75">
      <c r="A1958" s="22"/>
      <c r="B1958" s="23"/>
      <c r="C1958" s="23"/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P1958" s="23"/>
      <c r="Q1958" s="23"/>
    </row>
    <row r="1959" spans="1:17" s="24" customFormat="1" ht="15.75">
      <c r="A1959" s="22"/>
      <c r="B1959" s="23"/>
      <c r="C1959" s="23"/>
      <c r="D1959" s="23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P1959" s="23"/>
      <c r="Q1959" s="23"/>
    </row>
    <row r="1960" spans="1:17" s="24" customFormat="1" ht="15.75">
      <c r="A1960" s="22"/>
      <c r="B1960" s="23"/>
      <c r="C1960" s="23"/>
      <c r="D1960" s="23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P1960" s="23"/>
      <c r="Q1960" s="23"/>
    </row>
    <row r="1961" spans="1:17" s="24" customFormat="1" ht="15.75">
      <c r="A1961" s="22"/>
      <c r="B1961" s="23"/>
      <c r="C1961" s="23"/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P1961" s="23"/>
      <c r="Q1961" s="23"/>
    </row>
    <row r="1962" spans="1:17" s="24" customFormat="1" ht="15.75">
      <c r="A1962" s="22"/>
      <c r="B1962" s="23"/>
      <c r="C1962" s="23"/>
      <c r="D1962" s="23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P1962" s="23"/>
      <c r="Q1962" s="23"/>
    </row>
    <row r="1963" spans="1:17" s="24" customFormat="1" ht="15.75">
      <c r="A1963" s="22"/>
      <c r="B1963" s="23"/>
      <c r="C1963" s="23"/>
      <c r="D1963" s="23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P1963" s="23"/>
      <c r="Q1963" s="23"/>
    </row>
    <row r="1964" spans="1:17" s="24" customFormat="1" ht="15.75">
      <c r="A1964" s="22"/>
      <c r="B1964" s="23"/>
      <c r="C1964" s="23"/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P1964" s="23"/>
      <c r="Q1964" s="23"/>
    </row>
    <row r="1965" spans="1:17" s="24" customFormat="1" ht="15.75">
      <c r="A1965" s="22"/>
      <c r="B1965" s="23"/>
      <c r="C1965" s="23"/>
      <c r="D1965" s="23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P1965" s="23"/>
      <c r="Q1965" s="23"/>
    </row>
    <row r="1966" spans="1:17" s="24" customFormat="1" ht="15.75">
      <c r="A1966" s="22"/>
      <c r="B1966" s="23"/>
      <c r="C1966" s="23"/>
      <c r="D1966" s="23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P1966" s="23"/>
      <c r="Q1966" s="23"/>
    </row>
    <row r="1967" spans="1:17" s="24" customFormat="1" ht="15.75">
      <c r="A1967" s="22"/>
      <c r="B1967" s="23"/>
      <c r="C1967" s="23"/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P1967" s="23"/>
      <c r="Q1967" s="23"/>
    </row>
    <row r="1968" spans="1:17" s="24" customFormat="1" ht="15.75">
      <c r="A1968" s="22"/>
      <c r="B1968" s="23"/>
      <c r="C1968" s="23"/>
      <c r="D1968" s="23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P1968" s="23"/>
      <c r="Q1968" s="23"/>
    </row>
    <row r="1969" spans="1:17" s="24" customFormat="1" ht="15.75">
      <c r="A1969" s="22"/>
      <c r="B1969" s="23"/>
      <c r="C1969" s="23"/>
      <c r="D1969" s="23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P1969" s="23"/>
      <c r="Q1969" s="23"/>
    </row>
    <row r="1970" spans="1:17" s="24" customFormat="1" ht="15.75">
      <c r="A1970" s="22"/>
      <c r="B1970" s="23"/>
      <c r="C1970" s="23"/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P1970" s="23"/>
      <c r="Q1970" s="23"/>
    </row>
    <row r="1971" spans="1:17" s="24" customFormat="1" ht="15.75">
      <c r="A1971" s="22"/>
      <c r="B1971" s="23"/>
      <c r="C1971" s="23"/>
      <c r="D1971" s="23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P1971" s="23"/>
      <c r="Q1971" s="23"/>
    </row>
    <row r="1972" spans="1:17" s="24" customFormat="1" ht="15.75">
      <c r="A1972" s="22"/>
      <c r="B1972" s="23"/>
      <c r="C1972" s="23"/>
      <c r="D1972" s="23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P1972" s="23"/>
      <c r="Q1972" s="23"/>
    </row>
    <row r="1973" spans="1:17" s="24" customFormat="1" ht="15.75">
      <c r="A1973" s="22"/>
      <c r="B1973" s="23"/>
      <c r="C1973" s="23"/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P1973" s="23"/>
      <c r="Q1973" s="23"/>
    </row>
    <row r="1974" spans="1:17" s="24" customFormat="1" ht="15.75">
      <c r="A1974" s="22"/>
      <c r="B1974" s="23"/>
      <c r="C1974" s="23"/>
      <c r="D1974" s="23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P1974" s="23"/>
      <c r="Q1974" s="23"/>
    </row>
    <row r="1975" spans="1:17" s="24" customFormat="1" ht="15.75">
      <c r="A1975" s="22"/>
      <c r="B1975" s="23"/>
      <c r="C1975" s="23"/>
      <c r="D1975" s="23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P1975" s="23"/>
      <c r="Q1975" s="23"/>
    </row>
    <row r="1976" spans="1:17" s="24" customFormat="1" ht="15.75">
      <c r="A1976" s="22"/>
      <c r="B1976" s="23"/>
      <c r="C1976" s="23"/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P1976" s="23"/>
      <c r="Q1976" s="23"/>
    </row>
    <row r="1977" spans="1:17" s="24" customFormat="1" ht="15.75">
      <c r="A1977" s="22"/>
      <c r="B1977" s="23"/>
      <c r="C1977" s="23"/>
      <c r="D1977" s="23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P1977" s="23"/>
      <c r="Q1977" s="23"/>
    </row>
    <row r="1978" spans="1:17" s="24" customFormat="1" ht="15.75">
      <c r="A1978" s="22"/>
      <c r="B1978" s="23"/>
      <c r="C1978" s="23"/>
      <c r="D1978" s="23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P1978" s="23"/>
      <c r="Q1978" s="23"/>
    </row>
    <row r="1979" spans="1:17" s="24" customFormat="1" ht="15.75">
      <c r="A1979" s="22"/>
      <c r="B1979" s="23"/>
      <c r="C1979" s="23"/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P1979" s="23"/>
      <c r="Q1979" s="23"/>
    </row>
    <row r="1980" spans="1:17" s="24" customFormat="1" ht="15.75">
      <c r="A1980" s="22"/>
      <c r="B1980" s="23"/>
      <c r="C1980" s="23"/>
      <c r="D1980" s="23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P1980" s="23"/>
      <c r="Q1980" s="23"/>
    </row>
    <row r="1981" spans="1:17" s="24" customFormat="1" ht="15.75">
      <c r="A1981" s="22"/>
      <c r="B1981" s="23"/>
      <c r="C1981" s="23"/>
      <c r="D1981" s="23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P1981" s="23"/>
      <c r="Q1981" s="23"/>
    </row>
    <row r="1982" spans="1:17" s="24" customFormat="1" ht="15.75">
      <c r="A1982" s="22"/>
      <c r="B1982" s="23"/>
      <c r="C1982" s="23"/>
      <c r="D1982" s="23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P1982" s="23"/>
      <c r="Q1982" s="23"/>
    </row>
    <row r="1983" spans="1:17" s="24" customFormat="1" ht="15.75">
      <c r="A1983" s="22"/>
      <c r="B1983" s="23"/>
      <c r="C1983" s="23"/>
      <c r="D1983" s="23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P1983" s="23"/>
      <c r="Q1983" s="23"/>
    </row>
    <row r="1984" spans="1:17" s="24" customFormat="1" ht="15.75">
      <c r="A1984" s="22"/>
      <c r="B1984" s="23"/>
      <c r="C1984" s="23"/>
      <c r="D1984" s="23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P1984" s="23"/>
      <c r="Q1984" s="23"/>
    </row>
    <row r="1985" spans="1:17" s="24" customFormat="1" ht="15.75">
      <c r="A1985" s="22"/>
      <c r="B1985" s="23"/>
      <c r="C1985" s="23"/>
      <c r="D1985" s="23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P1985" s="23"/>
      <c r="Q1985" s="23"/>
    </row>
    <row r="1986" spans="1:17" s="24" customFormat="1" ht="15.75">
      <c r="A1986" s="22"/>
      <c r="B1986" s="23"/>
      <c r="C1986" s="23"/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P1986" s="23"/>
      <c r="Q1986" s="23"/>
    </row>
    <row r="1987" spans="1:17" s="24" customFormat="1" ht="15.75">
      <c r="A1987" s="22"/>
      <c r="B1987" s="23"/>
      <c r="C1987" s="23"/>
      <c r="D1987" s="23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P1987" s="23"/>
      <c r="Q1987" s="23"/>
    </row>
    <row r="1988" spans="1:17" s="24" customFormat="1" ht="15.75">
      <c r="A1988" s="22"/>
      <c r="B1988" s="23"/>
      <c r="C1988" s="23"/>
      <c r="D1988" s="23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P1988" s="23"/>
      <c r="Q1988" s="23"/>
    </row>
    <row r="1989" spans="1:17" s="24" customFormat="1" ht="15.75">
      <c r="A1989" s="22"/>
      <c r="B1989" s="23"/>
      <c r="C1989" s="23"/>
      <c r="D1989" s="23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P1989" s="23"/>
      <c r="Q1989" s="23"/>
    </row>
    <row r="1990" spans="1:17" s="24" customFormat="1" ht="15.75">
      <c r="A1990" s="22"/>
      <c r="B1990" s="23"/>
      <c r="C1990" s="23"/>
      <c r="D1990" s="23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P1990" s="23"/>
      <c r="Q1990" s="23"/>
    </row>
    <row r="1991" spans="1:17" s="24" customFormat="1" ht="15.75">
      <c r="A1991" s="22"/>
      <c r="B1991" s="23"/>
      <c r="C1991" s="23"/>
      <c r="D1991" s="23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P1991" s="23"/>
      <c r="Q1991" s="23"/>
    </row>
    <row r="1992" spans="1:17" s="24" customFormat="1" ht="15.75">
      <c r="A1992" s="22"/>
      <c r="B1992" s="23"/>
      <c r="C1992" s="23"/>
      <c r="D1992" s="23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P1992" s="23"/>
      <c r="Q1992" s="23"/>
    </row>
    <row r="1993" spans="1:17" s="24" customFormat="1" ht="15.75">
      <c r="A1993" s="22"/>
      <c r="B1993" s="23"/>
      <c r="C1993" s="23"/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P1993" s="23"/>
      <c r="Q1993" s="23"/>
    </row>
    <row r="1994" spans="1:17" s="24" customFormat="1" ht="15.75">
      <c r="A1994" s="22"/>
      <c r="B1994" s="23"/>
      <c r="C1994" s="23"/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P1994" s="23"/>
      <c r="Q1994" s="23"/>
    </row>
    <row r="1995" spans="1:17" s="24" customFormat="1" ht="15.75">
      <c r="A1995" s="22"/>
      <c r="B1995" s="23"/>
      <c r="C1995" s="23"/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P1995" s="23"/>
      <c r="Q1995" s="23"/>
    </row>
    <row r="1996" spans="1:17" s="24" customFormat="1" ht="15.75">
      <c r="A1996" s="22"/>
      <c r="B1996" s="23"/>
      <c r="C1996" s="23"/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P1996" s="23"/>
      <c r="Q1996" s="23"/>
    </row>
    <row r="1997" spans="1:17" s="24" customFormat="1" ht="15.75">
      <c r="A1997" s="22"/>
      <c r="B1997" s="23"/>
      <c r="C1997" s="23"/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P1997" s="23"/>
      <c r="Q1997" s="23"/>
    </row>
    <row r="1998" spans="1:17" s="24" customFormat="1" ht="15.75">
      <c r="A1998" s="22"/>
      <c r="B1998" s="23"/>
      <c r="C1998" s="23"/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P1998" s="23"/>
      <c r="Q1998" s="23"/>
    </row>
    <row r="1999" spans="1:17" s="24" customFormat="1" ht="15.75">
      <c r="A1999" s="22"/>
      <c r="B1999" s="23"/>
      <c r="C1999" s="23"/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P1999" s="23"/>
      <c r="Q1999" s="23"/>
    </row>
    <row r="2000" spans="1:17" s="24" customFormat="1" ht="15.75">
      <c r="A2000" s="22"/>
      <c r="B2000" s="23"/>
      <c r="C2000" s="23"/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P2000" s="23"/>
      <c r="Q2000" s="23"/>
    </row>
    <row r="2001" spans="1:17" s="24" customFormat="1" ht="15.75">
      <c r="A2001" s="22"/>
      <c r="B2001" s="23"/>
      <c r="C2001" s="23"/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P2001" s="23"/>
      <c r="Q2001" s="23"/>
    </row>
    <row r="2002" spans="1:17" s="24" customFormat="1" ht="15.75">
      <c r="A2002" s="22"/>
      <c r="B2002" s="23"/>
      <c r="C2002" s="23"/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P2002" s="23"/>
      <c r="Q2002" s="23"/>
    </row>
    <row r="2003" spans="1:17" s="24" customFormat="1" ht="15.75">
      <c r="A2003" s="22"/>
      <c r="B2003" s="23"/>
      <c r="C2003" s="23"/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P2003" s="23"/>
      <c r="Q2003" s="23"/>
    </row>
    <row r="2004" spans="1:17" s="24" customFormat="1" ht="15.75">
      <c r="A2004" s="22"/>
      <c r="B2004" s="23"/>
      <c r="C2004" s="23"/>
      <c r="D2004" s="23"/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P2004" s="23"/>
      <c r="Q2004" s="23"/>
    </row>
    <row r="2005" spans="1:17" s="24" customFormat="1" ht="15.75">
      <c r="A2005" s="22"/>
      <c r="B2005" s="23"/>
      <c r="C2005" s="23"/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P2005" s="23"/>
      <c r="Q2005" s="23"/>
    </row>
    <row r="2006" spans="1:17" s="24" customFormat="1" ht="15.75">
      <c r="A2006" s="22"/>
      <c r="B2006" s="23"/>
      <c r="C2006" s="23"/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P2006" s="23"/>
      <c r="Q2006" s="23"/>
    </row>
    <row r="2007" spans="1:17" s="24" customFormat="1" ht="15.75">
      <c r="A2007" s="22"/>
      <c r="B2007" s="23"/>
      <c r="C2007" s="23"/>
      <c r="D2007" s="23"/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P2007" s="23"/>
      <c r="Q2007" s="23"/>
    </row>
    <row r="2008" spans="1:17" s="24" customFormat="1" ht="15.75">
      <c r="A2008" s="22"/>
      <c r="B2008" s="23"/>
      <c r="C2008" s="23"/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P2008" s="23"/>
      <c r="Q2008" s="23"/>
    </row>
    <row r="2009" spans="1:17" s="24" customFormat="1" ht="15.75">
      <c r="A2009" s="22"/>
      <c r="B2009" s="23"/>
      <c r="C2009" s="23"/>
      <c r="D2009" s="23"/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P2009" s="23"/>
      <c r="Q2009" s="23"/>
    </row>
    <row r="2010" spans="1:17" s="24" customFormat="1" ht="15.75">
      <c r="A2010" s="22"/>
      <c r="B2010" s="2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P2010" s="23"/>
      <c r="Q2010" s="23"/>
    </row>
    <row r="2011" spans="1:17" s="24" customFormat="1" ht="15.75">
      <c r="A2011" s="22"/>
      <c r="B2011" s="23"/>
      <c r="C2011" s="23"/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P2011" s="23"/>
      <c r="Q2011" s="23"/>
    </row>
    <row r="2012" spans="1:17" s="24" customFormat="1" ht="15.75">
      <c r="A2012" s="22"/>
      <c r="B2012" s="23"/>
      <c r="C2012" s="23"/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P2012" s="23"/>
      <c r="Q2012" s="23"/>
    </row>
    <row r="2013" spans="1:17" s="24" customFormat="1" ht="15.75">
      <c r="A2013" s="22"/>
      <c r="B2013" s="23"/>
      <c r="C2013" s="23"/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P2013" s="23"/>
      <c r="Q2013" s="23"/>
    </row>
    <row r="2014" spans="1:17" s="24" customFormat="1" ht="15.75">
      <c r="A2014" s="22"/>
      <c r="B2014" s="23"/>
      <c r="C2014" s="23"/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P2014" s="23"/>
      <c r="Q2014" s="23"/>
    </row>
    <row r="2015" spans="1:17" s="24" customFormat="1" ht="15.75">
      <c r="A2015" s="22"/>
      <c r="B2015" s="23"/>
      <c r="C2015" s="23"/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P2015" s="23"/>
      <c r="Q2015" s="23"/>
    </row>
    <row r="2016" spans="1:17" s="24" customFormat="1" ht="15.75">
      <c r="A2016" s="22"/>
      <c r="B2016" s="23"/>
      <c r="C2016" s="23"/>
      <c r="D2016" s="23"/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P2016" s="23"/>
      <c r="Q2016" s="23"/>
    </row>
    <row r="2017" spans="1:17" s="24" customFormat="1" ht="15.75">
      <c r="A2017" s="22"/>
      <c r="B2017" s="23"/>
      <c r="C2017" s="23"/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P2017" s="23"/>
      <c r="Q2017" s="23"/>
    </row>
    <row r="2018" spans="1:17" s="24" customFormat="1" ht="15.75">
      <c r="A2018" s="22"/>
      <c r="B2018" s="23"/>
      <c r="C2018" s="23"/>
      <c r="D2018" s="23"/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P2018" s="23"/>
      <c r="Q2018" s="23"/>
    </row>
    <row r="2019" spans="1:17" s="24" customFormat="1" ht="15.75">
      <c r="A2019" s="22"/>
      <c r="B2019" s="23"/>
      <c r="C2019" s="23"/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P2019" s="23"/>
      <c r="Q2019" s="23"/>
    </row>
    <row r="2020" spans="1:17" s="24" customFormat="1" ht="15.75">
      <c r="A2020" s="22"/>
      <c r="B2020" s="23"/>
      <c r="C2020" s="23"/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P2020" s="23"/>
      <c r="Q2020" s="23"/>
    </row>
    <row r="2021" spans="1:17" s="24" customFormat="1" ht="15.75">
      <c r="A2021" s="22"/>
      <c r="B2021" s="23"/>
      <c r="C2021" s="23"/>
      <c r="D2021" s="23"/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P2021" s="23"/>
      <c r="Q2021" s="23"/>
    </row>
    <row r="2022" spans="1:17" s="24" customFormat="1" ht="15.75">
      <c r="A2022" s="22"/>
      <c r="B2022" s="23"/>
      <c r="C2022" s="23"/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P2022" s="23"/>
      <c r="Q2022" s="23"/>
    </row>
    <row r="2023" spans="1:17" s="24" customFormat="1" ht="15.75">
      <c r="A2023" s="22"/>
      <c r="B2023" s="23"/>
      <c r="C2023" s="23"/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P2023" s="23"/>
      <c r="Q2023" s="23"/>
    </row>
    <row r="2024" spans="1:17" s="24" customFormat="1" ht="15.75">
      <c r="A2024" s="22"/>
      <c r="B2024" s="23"/>
      <c r="C2024" s="23"/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P2024" s="23"/>
      <c r="Q2024" s="23"/>
    </row>
    <row r="2025" spans="1:17" s="24" customFormat="1" ht="15.75">
      <c r="A2025" s="22"/>
      <c r="B2025" s="23"/>
      <c r="C2025" s="23"/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P2025" s="23"/>
      <c r="Q2025" s="23"/>
    </row>
    <row r="2026" spans="1:17" s="24" customFormat="1" ht="15.75">
      <c r="A2026" s="22"/>
      <c r="B2026" s="23"/>
      <c r="C2026" s="23"/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P2026" s="23"/>
      <c r="Q2026" s="23"/>
    </row>
    <row r="2027" spans="1:17" s="24" customFormat="1" ht="15.75">
      <c r="A2027" s="22"/>
      <c r="B2027" s="23"/>
      <c r="C2027" s="23"/>
      <c r="D2027" s="23"/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P2027" s="23"/>
      <c r="Q2027" s="23"/>
    </row>
    <row r="2028" spans="1:17" s="24" customFormat="1" ht="15.75">
      <c r="A2028" s="22"/>
      <c r="B2028" s="23"/>
      <c r="C2028" s="23"/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P2028" s="23"/>
      <c r="Q2028" s="23"/>
    </row>
    <row r="2029" spans="1:17" s="24" customFormat="1" ht="15.75">
      <c r="A2029" s="22"/>
      <c r="B2029" s="23"/>
      <c r="C2029" s="23"/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P2029" s="23"/>
      <c r="Q2029" s="23"/>
    </row>
    <row r="2030" spans="1:17" s="24" customFormat="1" ht="15.75">
      <c r="A2030" s="22"/>
      <c r="B2030" s="23"/>
      <c r="C2030" s="23"/>
      <c r="D2030" s="23"/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P2030" s="23"/>
      <c r="Q2030" s="23"/>
    </row>
    <row r="2031" spans="1:17" s="24" customFormat="1" ht="15.75">
      <c r="A2031" s="22"/>
      <c r="B2031" s="2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P2031" s="23"/>
      <c r="Q2031" s="23"/>
    </row>
    <row r="2032" spans="1:17" s="24" customFormat="1" ht="15.75">
      <c r="A2032" s="22"/>
      <c r="B2032" s="23"/>
      <c r="C2032" s="23"/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P2032" s="23"/>
      <c r="Q2032" s="23"/>
    </row>
    <row r="2033" spans="1:17" s="24" customFormat="1" ht="15.75">
      <c r="A2033" s="22"/>
      <c r="B2033" s="23"/>
      <c r="C2033" s="23"/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P2033" s="23"/>
      <c r="Q2033" s="23"/>
    </row>
    <row r="2034" spans="1:17" s="24" customFormat="1" ht="15.75">
      <c r="A2034" s="22"/>
      <c r="B2034" s="23"/>
      <c r="C2034" s="23"/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P2034" s="23"/>
      <c r="Q2034" s="23"/>
    </row>
    <row r="2035" spans="1:17" s="24" customFormat="1" ht="15.75">
      <c r="A2035" s="22"/>
      <c r="B2035" s="23"/>
      <c r="C2035" s="23"/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P2035" s="23"/>
      <c r="Q2035" s="23"/>
    </row>
    <row r="2036" spans="1:17" s="24" customFormat="1" ht="15.75">
      <c r="A2036" s="22"/>
      <c r="B2036" s="23"/>
      <c r="C2036" s="23"/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P2036" s="23"/>
      <c r="Q2036" s="23"/>
    </row>
    <row r="2037" spans="1:17" s="24" customFormat="1" ht="15.75">
      <c r="A2037" s="22"/>
      <c r="B2037" s="23"/>
      <c r="C2037" s="23"/>
      <c r="D2037" s="23"/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P2037" s="23"/>
      <c r="Q2037" s="23"/>
    </row>
    <row r="2038" spans="1:17" s="24" customFormat="1" ht="15.75">
      <c r="A2038" s="22"/>
      <c r="B2038" s="23"/>
      <c r="C2038" s="23"/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P2038" s="23"/>
      <c r="Q2038" s="23"/>
    </row>
    <row r="2039" spans="1:17" s="24" customFormat="1" ht="15.75">
      <c r="A2039" s="22"/>
      <c r="B2039" s="23"/>
      <c r="C2039" s="23"/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P2039" s="23"/>
      <c r="Q2039" s="23"/>
    </row>
    <row r="2040" spans="1:17" s="24" customFormat="1" ht="15.75">
      <c r="A2040" s="22"/>
      <c r="B2040" s="23"/>
      <c r="C2040" s="23"/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P2040" s="23"/>
      <c r="Q2040" s="23"/>
    </row>
    <row r="2041" spans="1:17" s="24" customFormat="1" ht="15.75">
      <c r="A2041" s="22"/>
      <c r="B2041" s="23"/>
      <c r="C2041" s="23"/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P2041" s="23"/>
      <c r="Q2041" s="23"/>
    </row>
    <row r="2042" spans="1:17" s="24" customFormat="1" ht="15.75">
      <c r="A2042" s="22"/>
      <c r="B2042" s="23"/>
      <c r="C2042" s="23"/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P2042" s="23"/>
      <c r="Q2042" s="23"/>
    </row>
    <row r="2043" spans="1:17" s="24" customFormat="1" ht="15.75">
      <c r="A2043" s="22"/>
      <c r="B2043" s="23"/>
      <c r="C2043" s="23"/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P2043" s="23"/>
      <c r="Q2043" s="23"/>
    </row>
    <row r="2044" spans="1:17" s="24" customFormat="1" ht="15.75">
      <c r="A2044" s="22"/>
      <c r="B2044" s="23"/>
      <c r="C2044" s="23"/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P2044" s="23"/>
      <c r="Q2044" s="23"/>
    </row>
    <row r="2045" spans="1:17" s="24" customFormat="1" ht="15.75">
      <c r="A2045" s="22"/>
      <c r="B2045" s="23"/>
      <c r="C2045" s="23"/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P2045" s="23"/>
      <c r="Q2045" s="23"/>
    </row>
    <row r="2046" spans="1:17" s="24" customFormat="1" ht="15.75">
      <c r="A2046" s="22"/>
      <c r="B2046" s="23"/>
      <c r="C2046" s="23"/>
      <c r="D2046" s="23"/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P2046" s="23"/>
      <c r="Q2046" s="23"/>
    </row>
    <row r="2047" spans="1:17" s="24" customFormat="1" ht="15.75">
      <c r="A2047" s="22"/>
      <c r="B2047" s="23"/>
      <c r="C2047" s="23"/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P2047" s="23"/>
      <c r="Q2047" s="23"/>
    </row>
    <row r="2048" spans="1:17" s="24" customFormat="1" ht="15.75">
      <c r="A2048" s="22"/>
      <c r="B2048" s="23"/>
      <c r="C2048" s="23"/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P2048" s="23"/>
      <c r="Q2048" s="23"/>
    </row>
    <row r="2049" spans="1:17" s="24" customFormat="1" ht="15.75">
      <c r="A2049" s="22"/>
      <c r="B2049" s="23"/>
      <c r="C2049" s="23"/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P2049" s="23"/>
      <c r="Q2049" s="23"/>
    </row>
    <row r="2050" spans="1:17" s="24" customFormat="1" ht="15.75">
      <c r="A2050" s="22"/>
      <c r="B2050" s="23"/>
      <c r="C2050" s="23"/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P2050" s="23"/>
      <c r="Q2050" s="23"/>
    </row>
    <row r="2051" spans="1:17" s="24" customFormat="1" ht="15.75">
      <c r="A2051" s="22"/>
      <c r="B2051" s="23"/>
      <c r="C2051" s="23"/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P2051" s="23"/>
      <c r="Q2051" s="23"/>
    </row>
    <row r="2052" spans="1:17" s="24" customFormat="1" ht="15.75">
      <c r="A2052" s="22"/>
      <c r="B2052" s="23"/>
      <c r="C2052" s="23"/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P2052" s="23"/>
      <c r="Q2052" s="23"/>
    </row>
    <row r="2053" spans="1:17" s="24" customFormat="1" ht="15.75">
      <c r="A2053" s="22"/>
      <c r="B2053" s="23"/>
      <c r="C2053" s="23"/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P2053" s="23"/>
      <c r="Q2053" s="23"/>
    </row>
    <row r="2054" spans="1:17" s="24" customFormat="1" ht="15.75">
      <c r="A2054" s="22"/>
      <c r="B2054" s="23"/>
      <c r="C2054" s="23"/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P2054" s="23"/>
      <c r="Q2054" s="23"/>
    </row>
    <row r="2055" spans="1:17" s="24" customFormat="1" ht="15.75">
      <c r="A2055" s="22"/>
      <c r="B2055" s="23"/>
      <c r="C2055" s="23"/>
      <c r="D2055" s="23"/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P2055" s="23"/>
      <c r="Q2055" s="23"/>
    </row>
    <row r="2056" spans="1:17" s="24" customFormat="1" ht="15.75">
      <c r="A2056" s="22"/>
      <c r="B2056" s="23"/>
      <c r="C2056" s="23"/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P2056" s="23"/>
      <c r="Q2056" s="23"/>
    </row>
    <row r="2057" spans="1:17" s="24" customFormat="1" ht="15.75">
      <c r="A2057" s="22"/>
      <c r="B2057" s="23"/>
      <c r="C2057" s="23"/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P2057" s="23"/>
      <c r="Q2057" s="23"/>
    </row>
    <row r="2058" spans="1:17" s="24" customFormat="1" ht="15.75">
      <c r="A2058" s="22"/>
      <c r="B2058" s="23"/>
      <c r="C2058" s="23"/>
      <c r="D2058" s="23"/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P2058" s="23"/>
      <c r="Q2058" s="23"/>
    </row>
    <row r="2059" spans="1:17" s="24" customFormat="1" ht="15.75">
      <c r="A2059" s="22"/>
      <c r="B2059" s="23"/>
      <c r="C2059" s="23"/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P2059" s="23"/>
      <c r="Q2059" s="23"/>
    </row>
    <row r="2060" spans="1:17" s="24" customFormat="1" ht="15.75">
      <c r="A2060" s="22"/>
      <c r="B2060" s="23"/>
      <c r="C2060" s="23"/>
      <c r="D2060" s="23"/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P2060" s="23"/>
      <c r="Q2060" s="23"/>
    </row>
    <row r="2061" spans="1:17" s="24" customFormat="1" ht="15.75">
      <c r="A2061" s="22"/>
      <c r="B2061" s="23"/>
      <c r="C2061" s="23"/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P2061" s="23"/>
      <c r="Q2061" s="23"/>
    </row>
    <row r="2062" spans="1:17" s="24" customFormat="1" ht="15.75">
      <c r="A2062" s="22"/>
      <c r="B2062" s="23"/>
      <c r="C2062" s="23"/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P2062" s="23"/>
      <c r="Q2062" s="23"/>
    </row>
    <row r="2063" spans="1:17" s="24" customFormat="1" ht="15.75">
      <c r="A2063" s="22"/>
      <c r="B2063" s="23"/>
      <c r="C2063" s="23"/>
      <c r="D2063" s="23"/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P2063" s="23"/>
      <c r="Q2063" s="23"/>
    </row>
    <row r="2064" spans="1:17" s="24" customFormat="1" ht="15.75">
      <c r="A2064" s="22"/>
      <c r="B2064" s="23"/>
      <c r="C2064" s="23"/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P2064" s="23"/>
      <c r="Q2064" s="23"/>
    </row>
    <row r="2065" spans="1:17" s="24" customFormat="1" ht="15.75">
      <c r="A2065" s="22"/>
      <c r="B2065" s="23"/>
      <c r="C2065" s="23"/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P2065" s="23"/>
      <c r="Q2065" s="23"/>
    </row>
    <row r="2066" spans="1:17" s="24" customFormat="1" ht="15.75">
      <c r="A2066" s="22"/>
      <c r="B2066" s="23"/>
      <c r="C2066" s="23"/>
      <c r="D2066" s="23"/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P2066" s="23"/>
      <c r="Q2066" s="23"/>
    </row>
    <row r="2067" spans="1:17" s="24" customFormat="1" ht="15.75">
      <c r="A2067" s="22"/>
      <c r="B2067" s="23"/>
      <c r="C2067" s="23"/>
      <c r="D2067" s="23"/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P2067" s="23"/>
      <c r="Q2067" s="23"/>
    </row>
    <row r="2068" spans="1:17" s="24" customFormat="1" ht="15.75">
      <c r="A2068" s="22"/>
      <c r="B2068" s="23"/>
      <c r="C2068" s="23"/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P2068" s="23"/>
      <c r="Q2068" s="23"/>
    </row>
    <row r="2069" spans="1:17" s="24" customFormat="1" ht="15.75">
      <c r="A2069" s="22"/>
      <c r="B2069" s="23"/>
      <c r="C2069" s="23"/>
      <c r="D2069" s="23"/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P2069" s="23"/>
      <c r="Q2069" s="23"/>
    </row>
    <row r="2070" spans="1:17" s="24" customFormat="1" ht="15.75">
      <c r="A2070" s="22"/>
      <c r="B2070" s="23"/>
      <c r="C2070" s="23"/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P2070" s="23"/>
      <c r="Q2070" s="23"/>
    </row>
    <row r="2071" spans="1:17" s="24" customFormat="1" ht="15.75">
      <c r="A2071" s="22"/>
      <c r="B2071" s="23"/>
      <c r="C2071" s="23"/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P2071" s="23"/>
      <c r="Q2071" s="23"/>
    </row>
    <row r="2072" spans="1:17" s="24" customFormat="1" ht="15.75">
      <c r="A2072" s="22"/>
      <c r="B2072" s="23"/>
      <c r="C2072" s="23"/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P2072" s="23"/>
      <c r="Q2072" s="23"/>
    </row>
    <row r="2073" spans="1:17" s="24" customFormat="1" ht="15.75">
      <c r="A2073" s="22"/>
      <c r="B2073" s="23"/>
      <c r="C2073" s="23"/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P2073" s="23"/>
      <c r="Q2073" s="23"/>
    </row>
    <row r="2074" spans="1:17" s="24" customFormat="1" ht="15.75">
      <c r="A2074" s="22"/>
      <c r="B2074" s="23"/>
      <c r="C2074" s="23"/>
      <c r="D2074" s="23"/>
      <c r="E2074" s="23"/>
      <c r="F2074" s="23"/>
      <c r="G2074" s="23"/>
      <c r="H2074" s="23"/>
      <c r="I2074" s="23"/>
      <c r="J2074" s="23"/>
      <c r="K2074" s="23"/>
      <c r="L2074" s="23"/>
      <c r="M2074" s="23"/>
      <c r="N2074" s="23"/>
      <c r="P2074" s="23"/>
      <c r="Q2074" s="23"/>
    </row>
    <row r="2075" spans="1:17" s="24" customFormat="1" ht="15.75">
      <c r="A2075" s="22"/>
      <c r="B2075" s="23"/>
      <c r="C2075" s="23"/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  <c r="N2075" s="23"/>
      <c r="P2075" s="23"/>
      <c r="Q2075" s="23"/>
    </row>
    <row r="2076" spans="1:17" s="24" customFormat="1" ht="15.75">
      <c r="A2076" s="22"/>
      <c r="B2076" s="23"/>
      <c r="C2076" s="23"/>
      <c r="D2076" s="23"/>
      <c r="E2076" s="23"/>
      <c r="F2076" s="23"/>
      <c r="G2076" s="23"/>
      <c r="H2076" s="23"/>
      <c r="I2076" s="23"/>
      <c r="J2076" s="23"/>
      <c r="K2076" s="23"/>
      <c r="L2076" s="23"/>
      <c r="M2076" s="23"/>
      <c r="N2076" s="23"/>
      <c r="P2076" s="23"/>
      <c r="Q2076" s="23"/>
    </row>
    <row r="2077" spans="1:17" s="24" customFormat="1" ht="15.75">
      <c r="A2077" s="22"/>
      <c r="B2077" s="23"/>
      <c r="C2077" s="23"/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  <c r="N2077" s="23"/>
      <c r="P2077" s="23"/>
      <c r="Q2077" s="23"/>
    </row>
    <row r="2078" spans="1:17" s="24" customFormat="1" ht="15.75">
      <c r="A2078" s="22"/>
      <c r="B2078" s="23"/>
      <c r="C2078" s="23"/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  <c r="N2078" s="23"/>
      <c r="P2078" s="23"/>
      <c r="Q2078" s="23"/>
    </row>
    <row r="2079" spans="1:17" s="24" customFormat="1" ht="15.75">
      <c r="A2079" s="22"/>
      <c r="B2079" s="23"/>
      <c r="C2079" s="23"/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  <c r="N2079" s="23"/>
      <c r="P2079" s="23"/>
      <c r="Q2079" s="23"/>
    </row>
    <row r="2080" spans="1:17" s="24" customFormat="1" ht="15.75">
      <c r="A2080" s="22"/>
      <c r="B2080" s="23"/>
      <c r="C2080" s="23"/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  <c r="N2080" s="23"/>
      <c r="P2080" s="23"/>
      <c r="Q2080" s="23"/>
    </row>
    <row r="2081" spans="1:17" s="24" customFormat="1" ht="15.75">
      <c r="A2081" s="22"/>
      <c r="B2081" s="23"/>
      <c r="C2081" s="23"/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  <c r="N2081" s="23"/>
      <c r="P2081" s="23"/>
      <c r="Q2081" s="23"/>
    </row>
    <row r="2082" spans="1:17" s="24" customFormat="1" ht="15.75">
      <c r="A2082" s="22"/>
      <c r="B2082" s="23"/>
      <c r="C2082" s="23"/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  <c r="N2082" s="23"/>
      <c r="P2082" s="23"/>
      <c r="Q2082" s="23"/>
    </row>
    <row r="2083" spans="1:17" s="24" customFormat="1" ht="15.75">
      <c r="A2083" s="22"/>
      <c r="B2083" s="23"/>
      <c r="C2083" s="23"/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  <c r="N2083" s="23"/>
      <c r="P2083" s="23"/>
      <c r="Q2083" s="23"/>
    </row>
    <row r="2084" spans="1:17" s="24" customFormat="1" ht="15.75">
      <c r="A2084" s="22"/>
      <c r="B2084" s="23"/>
      <c r="C2084" s="23"/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  <c r="N2084" s="23"/>
      <c r="P2084" s="23"/>
      <c r="Q2084" s="23"/>
    </row>
    <row r="2085" spans="1:17" s="24" customFormat="1" ht="15.75">
      <c r="A2085" s="22"/>
      <c r="B2085" s="23"/>
      <c r="C2085" s="23"/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P2085" s="23"/>
      <c r="Q2085" s="23"/>
    </row>
    <row r="2086" spans="1:17" s="24" customFormat="1" ht="15.75">
      <c r="A2086" s="22"/>
      <c r="B2086" s="23"/>
      <c r="C2086" s="23"/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  <c r="N2086" s="23"/>
      <c r="P2086" s="23"/>
      <c r="Q2086" s="23"/>
    </row>
    <row r="2087" spans="1:17" s="24" customFormat="1" ht="15.75">
      <c r="A2087" s="22"/>
      <c r="B2087" s="23"/>
      <c r="C2087" s="23"/>
      <c r="D2087" s="23"/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P2087" s="23"/>
      <c r="Q2087" s="23"/>
    </row>
    <row r="2088" spans="1:17" s="24" customFormat="1" ht="15.75">
      <c r="A2088" s="22"/>
      <c r="B2088" s="23"/>
      <c r="C2088" s="23"/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P2088" s="23"/>
      <c r="Q2088" s="23"/>
    </row>
    <row r="2089" spans="1:17" s="24" customFormat="1" ht="15.75">
      <c r="A2089" s="22"/>
      <c r="B2089" s="23"/>
      <c r="C2089" s="23"/>
      <c r="D2089" s="23"/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P2089" s="23"/>
      <c r="Q2089" s="23"/>
    </row>
    <row r="2090" spans="1:17" s="24" customFormat="1" ht="15.75">
      <c r="A2090" s="22"/>
      <c r="B2090" s="23"/>
      <c r="C2090" s="23"/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  <c r="N2090" s="23"/>
      <c r="P2090" s="23"/>
      <c r="Q2090" s="23"/>
    </row>
    <row r="2091" spans="1:17" s="24" customFormat="1" ht="15.75">
      <c r="A2091" s="22"/>
      <c r="B2091" s="23"/>
      <c r="C2091" s="23"/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P2091" s="23"/>
      <c r="Q2091" s="23"/>
    </row>
    <row r="2092" spans="1:17" s="24" customFormat="1" ht="15.75">
      <c r="A2092" s="22"/>
      <c r="B2092" s="23"/>
      <c r="C2092" s="23"/>
      <c r="D2092" s="23"/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P2092" s="23"/>
      <c r="Q2092" s="23"/>
    </row>
    <row r="2093" spans="1:17" s="24" customFormat="1" ht="15.75">
      <c r="A2093" s="22"/>
      <c r="B2093" s="23"/>
      <c r="C2093" s="23"/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  <c r="N2093" s="23"/>
      <c r="P2093" s="23"/>
      <c r="Q2093" s="23"/>
    </row>
    <row r="2094" spans="1:17" s="24" customFormat="1" ht="15.75">
      <c r="A2094" s="22"/>
      <c r="B2094" s="23"/>
      <c r="C2094" s="23"/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P2094" s="23"/>
      <c r="Q2094" s="23"/>
    </row>
    <row r="2095" spans="1:17" s="24" customFormat="1" ht="15.75">
      <c r="A2095" s="22"/>
      <c r="B2095" s="23"/>
      <c r="C2095" s="23"/>
      <c r="D2095" s="23"/>
      <c r="E2095" s="23"/>
      <c r="F2095" s="23"/>
      <c r="G2095" s="23"/>
      <c r="H2095" s="23"/>
      <c r="I2095" s="23"/>
      <c r="J2095" s="23"/>
      <c r="K2095" s="23"/>
      <c r="L2095" s="23"/>
      <c r="M2095" s="23"/>
      <c r="N2095" s="23"/>
      <c r="P2095" s="23"/>
      <c r="Q2095" s="23"/>
    </row>
    <row r="2096" spans="1:17" s="24" customFormat="1" ht="15.75">
      <c r="A2096" s="22"/>
      <c r="B2096" s="23"/>
      <c r="C2096" s="23"/>
      <c r="D2096" s="23"/>
      <c r="E2096" s="23"/>
      <c r="F2096" s="23"/>
      <c r="G2096" s="23"/>
      <c r="H2096" s="23"/>
      <c r="I2096" s="23"/>
      <c r="J2096" s="23"/>
      <c r="K2096" s="23"/>
      <c r="L2096" s="23"/>
      <c r="M2096" s="23"/>
      <c r="N2096" s="23"/>
      <c r="P2096" s="23"/>
      <c r="Q2096" s="23"/>
    </row>
    <row r="2097" spans="1:17" s="24" customFormat="1" ht="15.75">
      <c r="A2097" s="22"/>
      <c r="B2097" s="23"/>
      <c r="C2097" s="23"/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P2097" s="23"/>
      <c r="Q2097" s="23"/>
    </row>
    <row r="2098" spans="1:17" s="24" customFormat="1" ht="15.75">
      <c r="A2098" s="22"/>
      <c r="B2098" s="23"/>
      <c r="C2098" s="23"/>
      <c r="D2098" s="23"/>
      <c r="E2098" s="23"/>
      <c r="F2098" s="23"/>
      <c r="G2098" s="23"/>
      <c r="H2098" s="23"/>
      <c r="I2098" s="23"/>
      <c r="J2098" s="23"/>
      <c r="K2098" s="23"/>
      <c r="L2098" s="23"/>
      <c r="M2098" s="23"/>
      <c r="N2098" s="23"/>
      <c r="P2098" s="23"/>
      <c r="Q2098" s="23"/>
    </row>
    <row r="2099" spans="1:17" s="24" customFormat="1" ht="15.75">
      <c r="A2099" s="22"/>
      <c r="B2099" s="2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3"/>
      <c r="P2099" s="23"/>
      <c r="Q2099" s="23"/>
    </row>
    <row r="2100" spans="1:17" s="24" customFormat="1" ht="15.75">
      <c r="A2100" s="22"/>
      <c r="B2100" s="23"/>
      <c r="C2100" s="23"/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P2100" s="23"/>
      <c r="Q2100" s="23"/>
    </row>
    <row r="2101" spans="1:17" s="24" customFormat="1" ht="15.75">
      <c r="A2101" s="22"/>
      <c r="B2101" s="23"/>
      <c r="C2101" s="23"/>
      <c r="D2101" s="23"/>
      <c r="E2101" s="23"/>
      <c r="F2101" s="23"/>
      <c r="G2101" s="23"/>
      <c r="H2101" s="23"/>
      <c r="I2101" s="23"/>
      <c r="J2101" s="23"/>
      <c r="K2101" s="23"/>
      <c r="L2101" s="23"/>
      <c r="M2101" s="23"/>
      <c r="N2101" s="23"/>
      <c r="P2101" s="23"/>
      <c r="Q2101" s="23"/>
    </row>
    <row r="2102" spans="1:17" s="24" customFormat="1" ht="15.75">
      <c r="A2102" s="22"/>
      <c r="B2102" s="23"/>
      <c r="C2102" s="23"/>
      <c r="D2102" s="23"/>
      <c r="E2102" s="23"/>
      <c r="F2102" s="23"/>
      <c r="G2102" s="23"/>
      <c r="H2102" s="23"/>
      <c r="I2102" s="23"/>
      <c r="J2102" s="23"/>
      <c r="K2102" s="23"/>
      <c r="L2102" s="23"/>
      <c r="M2102" s="23"/>
      <c r="N2102" s="23"/>
      <c r="P2102" s="23"/>
      <c r="Q2102" s="23"/>
    </row>
    <row r="2103" spans="1:17" s="24" customFormat="1" ht="15.75">
      <c r="A2103" s="22"/>
      <c r="B2103" s="23"/>
      <c r="C2103" s="23"/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P2103" s="23"/>
      <c r="Q2103" s="23"/>
    </row>
    <row r="2104" spans="1:17" s="24" customFormat="1" ht="15.75">
      <c r="A2104" s="22"/>
      <c r="B2104" s="23"/>
      <c r="C2104" s="23"/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  <c r="N2104" s="23"/>
      <c r="P2104" s="23"/>
      <c r="Q2104" s="23"/>
    </row>
    <row r="2105" spans="1:17" s="24" customFormat="1" ht="15.75">
      <c r="A2105" s="22"/>
      <c r="B2105" s="23"/>
      <c r="C2105" s="23"/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  <c r="N2105" s="23"/>
      <c r="P2105" s="23"/>
      <c r="Q2105" s="23"/>
    </row>
    <row r="2106" spans="1:17" s="24" customFormat="1" ht="15.75">
      <c r="A2106" s="22"/>
      <c r="B2106" s="23"/>
      <c r="C2106" s="23"/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P2106" s="23"/>
      <c r="Q2106" s="23"/>
    </row>
    <row r="2107" spans="1:17" s="24" customFormat="1" ht="15.75">
      <c r="A2107" s="22"/>
      <c r="B2107" s="23"/>
      <c r="C2107" s="23"/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  <c r="N2107" s="23"/>
      <c r="P2107" s="23"/>
      <c r="Q2107" s="23"/>
    </row>
    <row r="2108" spans="1:17" s="24" customFormat="1" ht="15.75">
      <c r="A2108" s="22"/>
      <c r="B2108" s="23"/>
      <c r="C2108" s="23"/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  <c r="N2108" s="23"/>
      <c r="P2108" s="23"/>
      <c r="Q2108" s="23"/>
    </row>
    <row r="2109" spans="1:17" s="24" customFormat="1" ht="15.75">
      <c r="A2109" s="22"/>
      <c r="B2109" s="23"/>
      <c r="C2109" s="23"/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P2109" s="23"/>
      <c r="Q2109" s="23"/>
    </row>
    <row r="2110" spans="1:17" s="24" customFormat="1" ht="15.75">
      <c r="A2110" s="22"/>
      <c r="B2110" s="23"/>
      <c r="C2110" s="23"/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  <c r="N2110" s="23"/>
      <c r="P2110" s="23"/>
      <c r="Q2110" s="23"/>
    </row>
    <row r="2111" spans="1:17" s="24" customFormat="1" ht="15.75">
      <c r="A2111" s="22"/>
      <c r="B2111" s="23"/>
      <c r="C2111" s="23"/>
      <c r="D2111" s="23"/>
      <c r="E2111" s="23"/>
      <c r="F2111" s="23"/>
      <c r="G2111" s="23"/>
      <c r="H2111" s="23"/>
      <c r="I2111" s="23"/>
      <c r="J2111" s="23"/>
      <c r="K2111" s="23"/>
      <c r="L2111" s="23"/>
      <c r="M2111" s="23"/>
      <c r="N2111" s="23"/>
      <c r="P2111" s="23"/>
      <c r="Q2111" s="23"/>
    </row>
    <row r="2112" spans="1:17" s="24" customFormat="1" ht="15.75">
      <c r="A2112" s="22"/>
      <c r="B2112" s="23"/>
      <c r="C2112" s="23"/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P2112" s="23"/>
      <c r="Q2112" s="23"/>
    </row>
    <row r="2113" spans="1:17" s="24" customFormat="1" ht="15.75">
      <c r="A2113" s="22"/>
      <c r="B2113" s="23"/>
      <c r="C2113" s="23"/>
      <c r="D2113" s="23"/>
      <c r="E2113" s="23"/>
      <c r="F2113" s="23"/>
      <c r="G2113" s="23"/>
      <c r="H2113" s="23"/>
      <c r="I2113" s="23"/>
      <c r="J2113" s="23"/>
      <c r="K2113" s="23"/>
      <c r="L2113" s="23"/>
      <c r="M2113" s="23"/>
      <c r="N2113" s="23"/>
      <c r="P2113" s="23"/>
      <c r="Q2113" s="23"/>
    </row>
    <row r="2114" spans="1:17" s="24" customFormat="1" ht="15.75">
      <c r="A2114" s="22"/>
      <c r="B2114" s="23"/>
      <c r="C2114" s="23"/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  <c r="N2114" s="23"/>
      <c r="P2114" s="23"/>
      <c r="Q2114" s="23"/>
    </row>
    <row r="2115" spans="1:17" s="24" customFormat="1" ht="15.75">
      <c r="A2115" s="22"/>
      <c r="B2115" s="23"/>
      <c r="C2115" s="23"/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P2115" s="23"/>
      <c r="Q2115" s="23"/>
    </row>
    <row r="2116" spans="1:17" s="24" customFormat="1" ht="15.75">
      <c r="A2116" s="22"/>
      <c r="B2116" s="23"/>
      <c r="C2116" s="23"/>
      <c r="D2116" s="23"/>
      <c r="E2116" s="23"/>
      <c r="F2116" s="23"/>
      <c r="G2116" s="23"/>
      <c r="H2116" s="23"/>
      <c r="I2116" s="23"/>
      <c r="J2116" s="23"/>
      <c r="K2116" s="23"/>
      <c r="L2116" s="23"/>
      <c r="M2116" s="23"/>
      <c r="N2116" s="23"/>
      <c r="P2116" s="23"/>
      <c r="Q2116" s="23"/>
    </row>
    <row r="2117" spans="1:17" s="24" customFormat="1" ht="15.75">
      <c r="A2117" s="22"/>
      <c r="B2117" s="23"/>
      <c r="C2117" s="23"/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  <c r="N2117" s="23"/>
      <c r="P2117" s="23"/>
      <c r="Q2117" s="23"/>
    </row>
    <row r="2118" spans="1:17" s="24" customFormat="1" ht="15.75">
      <c r="A2118" s="22"/>
      <c r="B2118" s="23"/>
      <c r="C2118" s="23"/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P2118" s="23"/>
      <c r="Q2118" s="23"/>
    </row>
    <row r="2119" spans="1:17" s="24" customFormat="1" ht="15.75">
      <c r="A2119" s="22"/>
      <c r="B2119" s="23"/>
      <c r="C2119" s="23"/>
      <c r="D2119" s="23"/>
      <c r="E2119" s="23"/>
      <c r="F2119" s="23"/>
      <c r="G2119" s="23"/>
      <c r="H2119" s="23"/>
      <c r="I2119" s="23"/>
      <c r="J2119" s="23"/>
      <c r="K2119" s="23"/>
      <c r="L2119" s="23"/>
      <c r="M2119" s="23"/>
      <c r="N2119" s="23"/>
      <c r="P2119" s="23"/>
      <c r="Q2119" s="23"/>
    </row>
    <row r="2120" spans="1:17" s="24" customFormat="1" ht="15.75">
      <c r="A2120" s="22"/>
      <c r="B2120" s="23"/>
      <c r="C2120" s="23"/>
      <c r="D2120" s="23"/>
      <c r="E2120" s="23"/>
      <c r="F2120" s="23"/>
      <c r="G2120" s="23"/>
      <c r="H2120" s="23"/>
      <c r="I2120" s="23"/>
      <c r="J2120" s="23"/>
      <c r="K2120" s="23"/>
      <c r="L2120" s="23"/>
      <c r="M2120" s="23"/>
      <c r="N2120" s="23"/>
      <c r="P2120" s="23"/>
      <c r="Q2120" s="23"/>
    </row>
    <row r="2121" spans="1:17" s="24" customFormat="1" ht="15.75">
      <c r="A2121" s="22"/>
      <c r="B2121" s="23"/>
      <c r="C2121" s="23"/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P2121" s="23"/>
      <c r="Q2121" s="23"/>
    </row>
    <row r="2122" spans="1:17" s="24" customFormat="1" ht="15.75">
      <c r="A2122" s="22"/>
      <c r="B2122" s="23"/>
      <c r="C2122" s="23"/>
      <c r="D2122" s="23"/>
      <c r="E2122" s="23"/>
      <c r="F2122" s="23"/>
      <c r="G2122" s="23"/>
      <c r="H2122" s="23"/>
      <c r="I2122" s="23"/>
      <c r="J2122" s="23"/>
      <c r="K2122" s="23"/>
      <c r="L2122" s="23"/>
      <c r="M2122" s="23"/>
      <c r="N2122" s="23"/>
      <c r="P2122" s="23"/>
      <c r="Q2122" s="23"/>
    </row>
    <row r="2123" spans="1:17" s="24" customFormat="1" ht="15.75">
      <c r="A2123" s="22"/>
      <c r="B2123" s="23"/>
      <c r="C2123" s="23"/>
      <c r="D2123" s="23"/>
      <c r="E2123" s="23"/>
      <c r="F2123" s="23"/>
      <c r="G2123" s="23"/>
      <c r="H2123" s="23"/>
      <c r="I2123" s="23"/>
      <c r="J2123" s="23"/>
      <c r="K2123" s="23"/>
      <c r="L2123" s="23"/>
      <c r="M2123" s="23"/>
      <c r="N2123" s="23"/>
      <c r="P2123" s="23"/>
      <c r="Q2123" s="23"/>
    </row>
    <row r="2124" spans="1:17" s="24" customFormat="1" ht="15.75">
      <c r="A2124" s="22"/>
      <c r="B2124" s="23"/>
      <c r="C2124" s="23"/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P2124" s="23"/>
      <c r="Q2124" s="23"/>
    </row>
    <row r="2125" spans="1:17" s="24" customFormat="1" ht="15.75">
      <c r="A2125" s="22"/>
      <c r="B2125" s="23"/>
      <c r="C2125" s="23"/>
      <c r="D2125" s="23"/>
      <c r="E2125" s="23"/>
      <c r="F2125" s="23"/>
      <c r="G2125" s="23"/>
      <c r="H2125" s="23"/>
      <c r="I2125" s="23"/>
      <c r="J2125" s="23"/>
      <c r="K2125" s="23"/>
      <c r="L2125" s="23"/>
      <c r="M2125" s="23"/>
      <c r="N2125" s="23"/>
      <c r="P2125" s="23"/>
      <c r="Q2125" s="23"/>
    </row>
    <row r="2126" spans="1:17" s="24" customFormat="1" ht="15.75">
      <c r="A2126" s="22"/>
      <c r="B2126" s="23"/>
      <c r="C2126" s="23"/>
      <c r="D2126" s="23"/>
      <c r="E2126" s="23"/>
      <c r="F2126" s="23"/>
      <c r="G2126" s="23"/>
      <c r="H2126" s="23"/>
      <c r="I2126" s="23"/>
      <c r="J2126" s="23"/>
      <c r="K2126" s="23"/>
      <c r="L2126" s="23"/>
      <c r="M2126" s="23"/>
      <c r="N2126" s="23"/>
      <c r="P2126" s="23"/>
      <c r="Q2126" s="23"/>
    </row>
    <row r="2127" spans="1:17" s="24" customFormat="1" ht="15.75">
      <c r="A2127" s="22"/>
      <c r="B2127" s="23"/>
      <c r="C2127" s="23"/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P2127" s="23"/>
      <c r="Q2127" s="23"/>
    </row>
    <row r="2128" spans="1:17" s="24" customFormat="1" ht="15.75">
      <c r="A2128" s="22"/>
      <c r="B2128" s="23"/>
      <c r="C2128" s="23"/>
      <c r="D2128" s="23"/>
      <c r="E2128" s="23"/>
      <c r="F2128" s="23"/>
      <c r="G2128" s="23"/>
      <c r="H2128" s="23"/>
      <c r="I2128" s="23"/>
      <c r="J2128" s="23"/>
      <c r="K2128" s="23"/>
      <c r="L2128" s="23"/>
      <c r="M2128" s="23"/>
      <c r="N2128" s="23"/>
      <c r="P2128" s="23"/>
      <c r="Q2128" s="23"/>
    </row>
    <row r="2129" spans="1:17" s="24" customFormat="1" ht="15.75">
      <c r="A2129" s="22"/>
      <c r="B2129" s="23"/>
      <c r="C2129" s="23"/>
      <c r="D2129" s="23"/>
      <c r="E2129" s="23"/>
      <c r="F2129" s="23"/>
      <c r="G2129" s="23"/>
      <c r="H2129" s="23"/>
      <c r="I2129" s="23"/>
      <c r="J2129" s="23"/>
      <c r="K2129" s="23"/>
      <c r="L2129" s="23"/>
      <c r="M2129" s="23"/>
      <c r="N2129" s="23"/>
      <c r="P2129" s="23"/>
      <c r="Q2129" s="23"/>
    </row>
    <row r="2130" spans="1:17" s="24" customFormat="1" ht="15.75">
      <c r="A2130" s="22"/>
      <c r="B2130" s="23"/>
      <c r="C2130" s="23"/>
      <c r="D2130" s="23"/>
      <c r="E2130" s="23"/>
      <c r="F2130" s="23"/>
      <c r="G2130" s="23"/>
      <c r="H2130" s="23"/>
      <c r="I2130" s="23"/>
      <c r="J2130" s="23"/>
      <c r="K2130" s="23"/>
      <c r="L2130" s="23"/>
      <c r="M2130" s="23"/>
      <c r="N2130" s="23"/>
      <c r="P2130" s="23"/>
      <c r="Q2130" s="23"/>
    </row>
    <row r="2131" spans="1:17" s="24" customFormat="1" ht="15.75">
      <c r="A2131" s="22"/>
      <c r="B2131" s="23"/>
      <c r="C2131" s="23"/>
      <c r="D2131" s="23"/>
      <c r="E2131" s="23"/>
      <c r="F2131" s="23"/>
      <c r="G2131" s="23"/>
      <c r="H2131" s="23"/>
      <c r="I2131" s="23"/>
      <c r="J2131" s="23"/>
      <c r="K2131" s="23"/>
      <c r="L2131" s="23"/>
      <c r="M2131" s="23"/>
      <c r="N2131" s="23"/>
      <c r="P2131" s="23"/>
      <c r="Q2131" s="23"/>
    </row>
    <row r="2132" spans="1:17" s="24" customFormat="1" ht="15.75">
      <c r="A2132" s="22"/>
      <c r="B2132" s="23"/>
      <c r="C2132" s="23"/>
      <c r="D2132" s="23"/>
      <c r="E2132" s="23"/>
      <c r="F2132" s="23"/>
      <c r="G2132" s="23"/>
      <c r="H2132" s="23"/>
      <c r="I2132" s="23"/>
      <c r="J2132" s="23"/>
      <c r="K2132" s="23"/>
      <c r="L2132" s="23"/>
      <c r="M2132" s="23"/>
      <c r="N2132" s="23"/>
      <c r="P2132" s="23"/>
      <c r="Q2132" s="23"/>
    </row>
    <row r="2133" spans="1:17" s="24" customFormat="1" ht="15.75">
      <c r="A2133" s="22"/>
      <c r="B2133" s="23"/>
      <c r="C2133" s="23"/>
      <c r="D2133" s="23"/>
      <c r="E2133" s="23"/>
      <c r="F2133" s="23"/>
      <c r="G2133" s="23"/>
      <c r="H2133" s="23"/>
      <c r="I2133" s="23"/>
      <c r="J2133" s="23"/>
      <c r="K2133" s="23"/>
      <c r="L2133" s="23"/>
      <c r="M2133" s="23"/>
      <c r="N2133" s="23"/>
      <c r="P2133" s="23"/>
      <c r="Q2133" s="23"/>
    </row>
    <row r="2134" spans="1:17" s="24" customFormat="1" ht="15.75">
      <c r="A2134" s="22"/>
      <c r="B2134" s="23"/>
      <c r="C2134" s="23"/>
      <c r="D2134" s="23"/>
      <c r="E2134" s="23"/>
      <c r="F2134" s="23"/>
      <c r="G2134" s="23"/>
      <c r="H2134" s="23"/>
      <c r="I2134" s="23"/>
      <c r="J2134" s="23"/>
      <c r="K2134" s="23"/>
      <c r="L2134" s="23"/>
      <c r="M2134" s="23"/>
      <c r="N2134" s="23"/>
      <c r="P2134" s="23"/>
      <c r="Q2134" s="23"/>
    </row>
    <row r="2135" spans="1:17" s="24" customFormat="1" ht="15.75">
      <c r="A2135" s="22"/>
      <c r="B2135" s="23"/>
      <c r="C2135" s="23"/>
      <c r="D2135" s="23"/>
      <c r="E2135" s="23"/>
      <c r="F2135" s="23"/>
      <c r="G2135" s="23"/>
      <c r="H2135" s="23"/>
      <c r="I2135" s="23"/>
      <c r="J2135" s="23"/>
      <c r="K2135" s="23"/>
      <c r="L2135" s="23"/>
      <c r="M2135" s="23"/>
      <c r="N2135" s="23"/>
      <c r="P2135" s="23"/>
      <c r="Q2135" s="23"/>
    </row>
    <row r="2136" spans="1:17" s="24" customFormat="1" ht="15.75">
      <c r="A2136" s="22"/>
      <c r="B2136" s="23"/>
      <c r="C2136" s="23"/>
      <c r="D2136" s="23"/>
      <c r="E2136" s="23"/>
      <c r="F2136" s="23"/>
      <c r="G2136" s="23"/>
      <c r="H2136" s="23"/>
      <c r="I2136" s="23"/>
      <c r="J2136" s="23"/>
      <c r="K2136" s="23"/>
      <c r="L2136" s="23"/>
      <c r="M2136" s="23"/>
      <c r="N2136" s="23"/>
      <c r="P2136" s="23"/>
      <c r="Q2136" s="23"/>
    </row>
    <row r="2137" spans="1:17" s="24" customFormat="1" ht="15.75">
      <c r="A2137" s="22"/>
      <c r="B2137" s="23"/>
      <c r="C2137" s="23"/>
      <c r="D2137" s="23"/>
      <c r="E2137" s="23"/>
      <c r="F2137" s="23"/>
      <c r="G2137" s="23"/>
      <c r="H2137" s="23"/>
      <c r="I2137" s="23"/>
      <c r="J2137" s="23"/>
      <c r="K2137" s="23"/>
      <c r="L2137" s="23"/>
      <c r="M2137" s="23"/>
      <c r="N2137" s="23"/>
      <c r="P2137" s="23"/>
      <c r="Q2137" s="23"/>
    </row>
    <row r="2138" spans="1:17" s="24" customFormat="1" ht="15.75">
      <c r="A2138" s="22"/>
      <c r="B2138" s="23"/>
      <c r="C2138" s="23"/>
      <c r="D2138" s="23"/>
      <c r="E2138" s="23"/>
      <c r="F2138" s="23"/>
      <c r="G2138" s="23"/>
      <c r="H2138" s="23"/>
      <c r="I2138" s="23"/>
      <c r="J2138" s="23"/>
      <c r="K2138" s="23"/>
      <c r="L2138" s="23"/>
      <c r="M2138" s="23"/>
      <c r="N2138" s="23"/>
      <c r="P2138" s="23"/>
      <c r="Q2138" s="23"/>
    </row>
    <row r="2139" spans="1:17" s="24" customFormat="1" ht="15.75">
      <c r="A2139" s="22"/>
      <c r="B2139" s="23"/>
      <c r="C2139" s="23"/>
      <c r="D2139" s="23"/>
      <c r="E2139" s="23"/>
      <c r="F2139" s="23"/>
      <c r="G2139" s="23"/>
      <c r="H2139" s="23"/>
      <c r="I2139" s="23"/>
      <c r="J2139" s="23"/>
      <c r="K2139" s="23"/>
      <c r="L2139" s="23"/>
      <c r="M2139" s="23"/>
      <c r="N2139" s="23"/>
      <c r="P2139" s="23"/>
      <c r="Q2139" s="23"/>
    </row>
    <row r="2140" spans="1:17" s="24" customFormat="1" ht="15.75">
      <c r="A2140" s="22"/>
      <c r="B2140" s="23"/>
      <c r="C2140" s="23"/>
      <c r="D2140" s="23"/>
      <c r="E2140" s="23"/>
      <c r="F2140" s="23"/>
      <c r="G2140" s="23"/>
      <c r="H2140" s="23"/>
      <c r="I2140" s="23"/>
      <c r="J2140" s="23"/>
      <c r="K2140" s="23"/>
      <c r="L2140" s="23"/>
      <c r="M2140" s="23"/>
      <c r="N2140" s="23"/>
      <c r="P2140" s="23"/>
      <c r="Q2140" s="23"/>
    </row>
    <row r="2141" spans="1:17" s="24" customFormat="1" ht="15.75">
      <c r="A2141" s="22"/>
      <c r="B2141" s="23"/>
      <c r="C2141" s="23"/>
      <c r="D2141" s="23"/>
      <c r="E2141" s="23"/>
      <c r="F2141" s="23"/>
      <c r="G2141" s="23"/>
      <c r="H2141" s="23"/>
      <c r="I2141" s="23"/>
      <c r="J2141" s="23"/>
      <c r="K2141" s="23"/>
      <c r="L2141" s="23"/>
      <c r="M2141" s="23"/>
      <c r="N2141" s="23"/>
      <c r="P2141" s="23"/>
      <c r="Q2141" s="23"/>
    </row>
    <row r="2142" spans="1:17" s="24" customFormat="1" ht="15.75">
      <c r="A2142" s="22"/>
      <c r="B2142" s="23"/>
      <c r="C2142" s="23"/>
      <c r="D2142" s="23"/>
      <c r="E2142" s="23"/>
      <c r="F2142" s="23"/>
      <c r="G2142" s="23"/>
      <c r="H2142" s="23"/>
      <c r="I2142" s="23"/>
      <c r="J2142" s="23"/>
      <c r="K2142" s="23"/>
      <c r="L2142" s="23"/>
      <c r="M2142" s="23"/>
      <c r="N2142" s="23"/>
      <c r="P2142" s="23"/>
      <c r="Q2142" s="23"/>
    </row>
    <row r="2143" spans="1:17" s="24" customFormat="1" ht="15.75">
      <c r="A2143" s="22"/>
      <c r="B2143" s="23"/>
      <c r="C2143" s="23"/>
      <c r="D2143" s="23"/>
      <c r="E2143" s="23"/>
      <c r="F2143" s="23"/>
      <c r="G2143" s="23"/>
      <c r="H2143" s="23"/>
      <c r="I2143" s="23"/>
      <c r="J2143" s="23"/>
      <c r="K2143" s="23"/>
      <c r="L2143" s="23"/>
      <c r="M2143" s="23"/>
      <c r="N2143" s="23"/>
      <c r="P2143" s="23"/>
      <c r="Q2143" s="23"/>
    </row>
    <row r="2144" spans="1:17" s="24" customFormat="1" ht="15.75">
      <c r="A2144" s="22"/>
      <c r="B2144" s="23"/>
      <c r="C2144" s="23"/>
      <c r="D2144" s="23"/>
      <c r="E2144" s="23"/>
      <c r="F2144" s="23"/>
      <c r="G2144" s="23"/>
      <c r="H2144" s="23"/>
      <c r="I2144" s="23"/>
      <c r="J2144" s="23"/>
      <c r="K2144" s="23"/>
      <c r="L2144" s="23"/>
      <c r="M2144" s="23"/>
      <c r="N2144" s="23"/>
      <c r="P2144" s="23"/>
      <c r="Q2144" s="23"/>
    </row>
    <row r="2145" spans="1:17" s="24" customFormat="1" ht="15.75">
      <c r="A2145" s="22"/>
      <c r="B2145" s="23"/>
      <c r="C2145" s="23"/>
      <c r="D2145" s="23"/>
      <c r="E2145" s="23"/>
      <c r="F2145" s="23"/>
      <c r="G2145" s="23"/>
      <c r="H2145" s="23"/>
      <c r="I2145" s="23"/>
      <c r="J2145" s="23"/>
      <c r="K2145" s="23"/>
      <c r="L2145" s="23"/>
      <c r="M2145" s="23"/>
      <c r="N2145" s="23"/>
      <c r="P2145" s="23"/>
      <c r="Q2145" s="23"/>
    </row>
    <row r="2146" spans="1:17" s="24" customFormat="1" ht="15.75">
      <c r="A2146" s="22"/>
      <c r="B2146" s="23"/>
      <c r="C2146" s="23"/>
      <c r="D2146" s="23"/>
      <c r="E2146" s="23"/>
      <c r="F2146" s="23"/>
      <c r="G2146" s="23"/>
      <c r="H2146" s="23"/>
      <c r="I2146" s="23"/>
      <c r="J2146" s="23"/>
      <c r="K2146" s="23"/>
      <c r="L2146" s="23"/>
      <c r="M2146" s="23"/>
      <c r="N2146" s="23"/>
      <c r="P2146" s="23"/>
      <c r="Q2146" s="23"/>
    </row>
    <row r="2147" spans="1:17" s="24" customFormat="1" ht="15.75">
      <c r="A2147" s="22"/>
      <c r="B2147" s="23"/>
      <c r="C2147" s="23"/>
      <c r="D2147" s="23"/>
      <c r="E2147" s="23"/>
      <c r="F2147" s="23"/>
      <c r="G2147" s="23"/>
      <c r="H2147" s="23"/>
      <c r="I2147" s="23"/>
      <c r="J2147" s="23"/>
      <c r="K2147" s="23"/>
      <c r="L2147" s="23"/>
      <c r="M2147" s="23"/>
      <c r="N2147" s="23"/>
      <c r="P2147" s="23"/>
      <c r="Q2147" s="23"/>
    </row>
    <row r="2148" spans="1:17" s="24" customFormat="1" ht="15.75">
      <c r="A2148" s="22"/>
      <c r="B2148" s="23"/>
      <c r="C2148" s="23"/>
      <c r="D2148" s="23"/>
      <c r="E2148" s="23"/>
      <c r="F2148" s="23"/>
      <c r="G2148" s="23"/>
      <c r="H2148" s="23"/>
      <c r="I2148" s="23"/>
      <c r="J2148" s="23"/>
      <c r="K2148" s="23"/>
      <c r="L2148" s="23"/>
      <c r="M2148" s="23"/>
      <c r="N2148" s="23"/>
      <c r="P2148" s="23"/>
      <c r="Q2148" s="23"/>
    </row>
    <row r="2149" spans="1:17" s="24" customFormat="1" ht="15.75">
      <c r="A2149" s="22"/>
      <c r="B2149" s="23"/>
      <c r="C2149" s="23"/>
      <c r="D2149" s="23"/>
      <c r="E2149" s="23"/>
      <c r="F2149" s="23"/>
      <c r="G2149" s="23"/>
      <c r="H2149" s="23"/>
      <c r="I2149" s="23"/>
      <c r="J2149" s="23"/>
      <c r="K2149" s="23"/>
      <c r="L2149" s="23"/>
      <c r="M2149" s="23"/>
      <c r="N2149" s="23"/>
      <c r="P2149" s="23"/>
      <c r="Q2149" s="23"/>
    </row>
    <row r="2150" spans="1:17" s="24" customFormat="1" ht="15.75">
      <c r="A2150" s="22"/>
      <c r="B2150" s="23"/>
      <c r="C2150" s="23"/>
      <c r="D2150" s="23"/>
      <c r="E2150" s="23"/>
      <c r="F2150" s="23"/>
      <c r="G2150" s="23"/>
      <c r="H2150" s="23"/>
      <c r="I2150" s="23"/>
      <c r="J2150" s="23"/>
      <c r="K2150" s="23"/>
      <c r="L2150" s="23"/>
      <c r="M2150" s="23"/>
      <c r="N2150" s="23"/>
      <c r="P2150" s="23"/>
      <c r="Q2150" s="23"/>
    </row>
    <row r="2151" spans="1:17" s="24" customFormat="1" ht="15.75">
      <c r="A2151" s="22"/>
      <c r="B2151" s="23"/>
      <c r="C2151" s="23"/>
      <c r="D2151" s="23"/>
      <c r="E2151" s="23"/>
      <c r="F2151" s="23"/>
      <c r="G2151" s="23"/>
      <c r="H2151" s="23"/>
      <c r="I2151" s="23"/>
      <c r="J2151" s="23"/>
      <c r="K2151" s="23"/>
      <c r="L2151" s="23"/>
      <c r="M2151" s="23"/>
      <c r="N2151" s="23"/>
      <c r="P2151" s="23"/>
      <c r="Q2151" s="23"/>
    </row>
    <row r="2152" spans="1:17" s="24" customFormat="1" ht="15.75">
      <c r="A2152" s="22"/>
      <c r="B2152" s="23"/>
      <c r="C2152" s="23"/>
      <c r="D2152" s="23"/>
      <c r="E2152" s="23"/>
      <c r="F2152" s="23"/>
      <c r="G2152" s="23"/>
      <c r="H2152" s="23"/>
      <c r="I2152" s="23"/>
      <c r="J2152" s="23"/>
      <c r="K2152" s="23"/>
      <c r="L2152" s="23"/>
      <c r="M2152" s="23"/>
      <c r="N2152" s="23"/>
      <c r="P2152" s="23"/>
      <c r="Q2152" s="23"/>
    </row>
    <row r="2153" spans="1:17" s="24" customFormat="1" ht="15.75">
      <c r="A2153" s="22"/>
      <c r="B2153" s="23"/>
      <c r="C2153" s="23"/>
      <c r="D2153" s="23"/>
      <c r="E2153" s="23"/>
      <c r="F2153" s="23"/>
      <c r="G2153" s="23"/>
      <c r="H2153" s="23"/>
      <c r="I2153" s="23"/>
      <c r="J2153" s="23"/>
      <c r="K2153" s="23"/>
      <c r="L2153" s="23"/>
      <c r="M2153" s="23"/>
      <c r="N2153" s="23"/>
      <c r="P2153" s="23"/>
      <c r="Q2153" s="23"/>
    </row>
    <row r="2154" spans="1:17" s="24" customFormat="1" ht="15.75">
      <c r="A2154" s="22"/>
      <c r="B2154" s="23"/>
      <c r="C2154" s="23"/>
      <c r="D2154" s="23"/>
      <c r="E2154" s="23"/>
      <c r="F2154" s="23"/>
      <c r="G2154" s="23"/>
      <c r="H2154" s="23"/>
      <c r="I2154" s="23"/>
      <c r="J2154" s="23"/>
      <c r="K2154" s="23"/>
      <c r="L2154" s="23"/>
      <c r="M2154" s="23"/>
      <c r="N2154" s="23"/>
      <c r="P2154" s="23"/>
      <c r="Q2154" s="23"/>
    </row>
    <row r="2155" spans="1:17" s="24" customFormat="1" ht="15.75">
      <c r="A2155" s="22"/>
      <c r="B2155" s="23"/>
      <c r="C2155" s="23"/>
      <c r="D2155" s="23"/>
      <c r="E2155" s="23"/>
      <c r="F2155" s="23"/>
      <c r="G2155" s="23"/>
      <c r="H2155" s="23"/>
      <c r="I2155" s="23"/>
      <c r="J2155" s="23"/>
      <c r="K2155" s="23"/>
      <c r="L2155" s="23"/>
      <c r="M2155" s="23"/>
      <c r="N2155" s="23"/>
      <c r="P2155" s="23"/>
      <c r="Q2155" s="23"/>
    </row>
    <row r="2156" spans="1:17" s="24" customFormat="1" ht="15.75">
      <c r="A2156" s="22"/>
      <c r="B2156" s="23"/>
      <c r="C2156" s="23"/>
      <c r="D2156" s="23"/>
      <c r="E2156" s="23"/>
      <c r="F2156" s="23"/>
      <c r="G2156" s="23"/>
      <c r="H2156" s="23"/>
      <c r="I2156" s="23"/>
      <c r="J2156" s="23"/>
      <c r="K2156" s="23"/>
      <c r="L2156" s="23"/>
      <c r="M2156" s="23"/>
      <c r="N2156" s="23"/>
      <c r="P2156" s="23"/>
      <c r="Q2156" s="23"/>
    </row>
    <row r="2157" spans="1:17" s="24" customFormat="1" ht="15.75">
      <c r="A2157" s="22"/>
      <c r="B2157" s="23"/>
      <c r="C2157" s="23"/>
      <c r="D2157" s="23"/>
      <c r="E2157" s="23"/>
      <c r="F2157" s="23"/>
      <c r="G2157" s="23"/>
      <c r="H2157" s="23"/>
      <c r="I2157" s="23"/>
      <c r="J2157" s="23"/>
      <c r="K2157" s="23"/>
      <c r="L2157" s="23"/>
      <c r="M2157" s="23"/>
      <c r="N2157" s="23"/>
      <c r="P2157" s="23"/>
      <c r="Q2157" s="23"/>
    </row>
    <row r="2158" spans="1:17" s="24" customFormat="1" ht="15.75">
      <c r="A2158" s="22"/>
      <c r="B2158" s="23"/>
      <c r="C2158" s="23"/>
      <c r="D2158" s="23"/>
      <c r="E2158" s="23"/>
      <c r="F2158" s="23"/>
      <c r="G2158" s="23"/>
      <c r="H2158" s="23"/>
      <c r="I2158" s="23"/>
      <c r="J2158" s="23"/>
      <c r="K2158" s="23"/>
      <c r="L2158" s="23"/>
      <c r="M2158" s="23"/>
      <c r="N2158" s="23"/>
      <c r="P2158" s="23"/>
      <c r="Q2158" s="23"/>
    </row>
    <row r="2159" spans="1:17" s="24" customFormat="1" ht="15.75">
      <c r="A2159" s="22"/>
      <c r="B2159" s="23"/>
      <c r="C2159" s="23"/>
      <c r="D2159" s="23"/>
      <c r="E2159" s="23"/>
      <c r="F2159" s="23"/>
      <c r="G2159" s="23"/>
      <c r="H2159" s="23"/>
      <c r="I2159" s="23"/>
      <c r="J2159" s="23"/>
      <c r="K2159" s="23"/>
      <c r="L2159" s="23"/>
      <c r="M2159" s="23"/>
      <c r="N2159" s="23"/>
      <c r="P2159" s="23"/>
      <c r="Q2159" s="23"/>
    </row>
    <row r="2160" spans="1:17" s="24" customFormat="1" ht="15.75">
      <c r="A2160" s="22"/>
      <c r="B2160" s="23"/>
      <c r="C2160" s="23"/>
      <c r="D2160" s="23"/>
      <c r="E2160" s="23"/>
      <c r="F2160" s="23"/>
      <c r="G2160" s="23"/>
      <c r="H2160" s="23"/>
      <c r="I2160" s="23"/>
      <c r="J2160" s="23"/>
      <c r="K2160" s="23"/>
      <c r="L2160" s="23"/>
      <c r="M2160" s="23"/>
      <c r="N2160" s="23"/>
      <c r="P2160" s="23"/>
      <c r="Q2160" s="23"/>
    </row>
    <row r="2161" spans="1:17" s="24" customFormat="1" ht="15.75">
      <c r="A2161" s="22"/>
      <c r="B2161" s="23"/>
      <c r="C2161" s="23"/>
      <c r="D2161" s="23"/>
      <c r="E2161" s="23"/>
      <c r="F2161" s="23"/>
      <c r="G2161" s="23"/>
      <c r="H2161" s="23"/>
      <c r="I2161" s="23"/>
      <c r="J2161" s="23"/>
      <c r="K2161" s="23"/>
      <c r="L2161" s="23"/>
      <c r="M2161" s="23"/>
      <c r="N2161" s="23"/>
      <c r="P2161" s="23"/>
      <c r="Q2161" s="23"/>
    </row>
    <row r="2162" spans="1:17" s="24" customFormat="1" ht="15.75">
      <c r="A2162" s="22"/>
      <c r="B2162" s="23"/>
      <c r="C2162" s="23"/>
      <c r="D2162" s="23"/>
      <c r="E2162" s="23"/>
      <c r="F2162" s="23"/>
      <c r="G2162" s="23"/>
      <c r="H2162" s="23"/>
      <c r="I2162" s="23"/>
      <c r="J2162" s="23"/>
      <c r="K2162" s="23"/>
      <c r="L2162" s="23"/>
      <c r="M2162" s="23"/>
      <c r="N2162" s="23"/>
      <c r="P2162" s="23"/>
      <c r="Q2162" s="23"/>
    </row>
    <row r="2163" spans="1:17" s="24" customFormat="1" ht="15.75">
      <c r="A2163" s="22"/>
      <c r="B2163" s="23"/>
      <c r="C2163" s="23"/>
      <c r="D2163" s="23"/>
      <c r="E2163" s="23"/>
      <c r="F2163" s="23"/>
      <c r="G2163" s="23"/>
      <c r="H2163" s="23"/>
      <c r="I2163" s="23"/>
      <c r="J2163" s="23"/>
      <c r="K2163" s="23"/>
      <c r="L2163" s="23"/>
      <c r="M2163" s="23"/>
      <c r="N2163" s="23"/>
      <c r="P2163" s="23"/>
      <c r="Q2163" s="23"/>
    </row>
    <row r="2164" spans="1:17" s="24" customFormat="1" ht="15.75">
      <c r="A2164" s="22"/>
      <c r="B2164" s="23"/>
      <c r="C2164" s="23"/>
      <c r="D2164" s="23"/>
      <c r="E2164" s="23"/>
      <c r="F2164" s="23"/>
      <c r="G2164" s="23"/>
      <c r="H2164" s="23"/>
      <c r="I2164" s="23"/>
      <c r="J2164" s="23"/>
      <c r="K2164" s="23"/>
      <c r="L2164" s="23"/>
      <c r="M2164" s="23"/>
      <c r="N2164" s="23"/>
      <c r="P2164" s="23"/>
      <c r="Q2164" s="23"/>
    </row>
    <row r="2165" spans="1:17" s="24" customFormat="1" ht="15.75">
      <c r="A2165" s="22"/>
      <c r="B2165" s="23"/>
      <c r="C2165" s="23"/>
      <c r="D2165" s="23"/>
      <c r="E2165" s="23"/>
      <c r="F2165" s="23"/>
      <c r="G2165" s="23"/>
      <c r="H2165" s="23"/>
      <c r="I2165" s="23"/>
      <c r="J2165" s="23"/>
      <c r="K2165" s="23"/>
      <c r="L2165" s="23"/>
      <c r="M2165" s="23"/>
      <c r="N2165" s="23"/>
      <c r="P2165" s="23"/>
      <c r="Q2165" s="23"/>
    </row>
    <row r="2166" spans="1:17" s="24" customFormat="1" ht="15.75">
      <c r="A2166" s="22"/>
      <c r="B2166" s="23"/>
      <c r="C2166" s="23"/>
      <c r="D2166" s="23"/>
      <c r="E2166" s="23"/>
      <c r="F2166" s="23"/>
      <c r="G2166" s="23"/>
      <c r="H2166" s="23"/>
      <c r="I2166" s="23"/>
      <c r="J2166" s="23"/>
      <c r="K2166" s="23"/>
      <c r="L2166" s="23"/>
      <c r="M2166" s="23"/>
      <c r="N2166" s="23"/>
      <c r="P2166" s="23"/>
      <c r="Q2166" s="23"/>
    </row>
    <row r="2167" spans="1:17" s="24" customFormat="1" ht="15.75">
      <c r="A2167" s="22"/>
      <c r="B2167" s="23"/>
      <c r="C2167" s="23"/>
      <c r="D2167" s="23"/>
      <c r="E2167" s="23"/>
      <c r="F2167" s="23"/>
      <c r="G2167" s="23"/>
      <c r="H2167" s="23"/>
      <c r="I2167" s="23"/>
      <c r="J2167" s="23"/>
      <c r="K2167" s="23"/>
      <c r="L2167" s="23"/>
      <c r="M2167" s="23"/>
      <c r="N2167" s="23"/>
      <c r="P2167" s="23"/>
      <c r="Q2167" s="23"/>
    </row>
    <row r="2168" spans="1:17" s="24" customFormat="1" ht="15.75">
      <c r="A2168" s="22"/>
      <c r="B2168" s="23"/>
      <c r="C2168" s="23"/>
      <c r="D2168" s="23"/>
      <c r="E2168" s="23"/>
      <c r="F2168" s="23"/>
      <c r="G2168" s="23"/>
      <c r="H2168" s="23"/>
      <c r="I2168" s="23"/>
      <c r="J2168" s="23"/>
      <c r="K2168" s="23"/>
      <c r="L2168" s="23"/>
      <c r="M2168" s="23"/>
      <c r="N2168" s="23"/>
      <c r="P2168" s="23"/>
      <c r="Q2168" s="23"/>
    </row>
    <row r="2169" spans="1:17" s="24" customFormat="1" ht="15.75">
      <c r="A2169" s="22"/>
      <c r="B2169" s="23"/>
      <c r="C2169" s="23"/>
      <c r="D2169" s="23"/>
      <c r="E2169" s="23"/>
      <c r="F2169" s="23"/>
      <c r="G2169" s="23"/>
      <c r="H2169" s="23"/>
      <c r="I2169" s="23"/>
      <c r="J2169" s="23"/>
      <c r="K2169" s="23"/>
      <c r="L2169" s="23"/>
      <c r="M2169" s="23"/>
      <c r="N2169" s="23"/>
      <c r="P2169" s="23"/>
      <c r="Q2169" s="23"/>
    </row>
    <row r="2170" spans="1:17" s="24" customFormat="1" ht="15.75">
      <c r="A2170" s="22"/>
      <c r="B2170" s="23"/>
      <c r="C2170" s="23"/>
      <c r="D2170" s="23"/>
      <c r="E2170" s="23"/>
      <c r="F2170" s="23"/>
      <c r="G2170" s="23"/>
      <c r="H2170" s="23"/>
      <c r="I2170" s="23"/>
      <c r="J2170" s="23"/>
      <c r="K2170" s="23"/>
      <c r="L2170" s="23"/>
      <c r="M2170" s="23"/>
      <c r="N2170" s="23"/>
      <c r="P2170" s="23"/>
      <c r="Q2170" s="23"/>
    </row>
    <row r="2171" spans="1:17" s="24" customFormat="1" ht="15.75">
      <c r="A2171" s="22"/>
      <c r="B2171" s="23"/>
      <c r="C2171" s="23"/>
      <c r="D2171" s="23"/>
      <c r="E2171" s="23"/>
      <c r="F2171" s="23"/>
      <c r="G2171" s="23"/>
      <c r="H2171" s="23"/>
      <c r="I2171" s="23"/>
      <c r="J2171" s="23"/>
      <c r="K2171" s="23"/>
      <c r="L2171" s="23"/>
      <c r="M2171" s="23"/>
      <c r="N2171" s="23"/>
      <c r="P2171" s="23"/>
      <c r="Q2171" s="23"/>
    </row>
    <row r="2172" spans="1:17" s="24" customFormat="1" ht="15.75">
      <c r="A2172" s="22"/>
      <c r="B2172" s="23"/>
      <c r="C2172" s="23"/>
      <c r="D2172" s="23"/>
      <c r="E2172" s="23"/>
      <c r="F2172" s="23"/>
      <c r="G2172" s="23"/>
      <c r="H2172" s="23"/>
      <c r="I2172" s="23"/>
      <c r="J2172" s="23"/>
      <c r="K2172" s="23"/>
      <c r="L2172" s="23"/>
      <c r="M2172" s="23"/>
      <c r="N2172" s="23"/>
      <c r="P2172" s="23"/>
      <c r="Q2172" s="23"/>
    </row>
    <row r="2173" spans="1:17" s="24" customFormat="1" ht="15.75">
      <c r="A2173" s="22"/>
      <c r="B2173" s="23"/>
      <c r="C2173" s="23"/>
      <c r="D2173" s="23"/>
      <c r="E2173" s="23"/>
      <c r="F2173" s="23"/>
      <c r="G2173" s="23"/>
      <c r="H2173" s="23"/>
      <c r="I2173" s="23"/>
      <c r="J2173" s="23"/>
      <c r="K2173" s="23"/>
      <c r="L2173" s="23"/>
      <c r="M2173" s="23"/>
      <c r="N2173" s="23"/>
      <c r="P2173" s="23"/>
      <c r="Q2173" s="23"/>
    </row>
    <row r="2174" spans="1:17" s="24" customFormat="1" ht="15.75">
      <c r="A2174" s="22"/>
      <c r="B2174" s="23"/>
      <c r="C2174" s="23"/>
      <c r="D2174" s="23"/>
      <c r="E2174" s="23"/>
      <c r="F2174" s="23"/>
      <c r="G2174" s="23"/>
      <c r="H2174" s="23"/>
      <c r="I2174" s="23"/>
      <c r="J2174" s="23"/>
      <c r="K2174" s="23"/>
      <c r="L2174" s="23"/>
      <c r="M2174" s="23"/>
      <c r="N2174" s="23"/>
      <c r="P2174" s="23"/>
      <c r="Q2174" s="23"/>
    </row>
    <row r="2175" spans="1:17" s="24" customFormat="1" ht="15.75">
      <c r="A2175" s="22"/>
      <c r="B2175" s="23"/>
      <c r="C2175" s="23"/>
      <c r="D2175" s="23"/>
      <c r="E2175" s="23"/>
      <c r="F2175" s="23"/>
      <c r="G2175" s="23"/>
      <c r="H2175" s="23"/>
      <c r="I2175" s="23"/>
      <c r="J2175" s="23"/>
      <c r="K2175" s="23"/>
      <c r="L2175" s="23"/>
      <c r="M2175" s="23"/>
      <c r="N2175" s="23"/>
      <c r="P2175" s="23"/>
      <c r="Q2175" s="23"/>
    </row>
    <row r="2176" spans="1:17" s="24" customFormat="1" ht="15.75">
      <c r="A2176" s="22"/>
      <c r="B2176" s="23"/>
      <c r="C2176" s="23"/>
      <c r="D2176" s="23"/>
      <c r="E2176" s="23"/>
      <c r="F2176" s="23"/>
      <c r="G2176" s="23"/>
      <c r="H2176" s="23"/>
      <c r="I2176" s="23"/>
      <c r="J2176" s="23"/>
      <c r="K2176" s="23"/>
      <c r="L2176" s="23"/>
      <c r="M2176" s="23"/>
      <c r="N2176" s="23"/>
      <c r="P2176" s="23"/>
      <c r="Q2176" s="23"/>
    </row>
    <row r="2177" spans="1:17" s="24" customFormat="1" ht="15.75">
      <c r="A2177" s="22"/>
      <c r="B2177" s="23"/>
      <c r="C2177" s="23"/>
      <c r="D2177" s="23"/>
      <c r="E2177" s="23"/>
      <c r="F2177" s="23"/>
      <c r="G2177" s="23"/>
      <c r="H2177" s="23"/>
      <c r="I2177" s="23"/>
      <c r="J2177" s="23"/>
      <c r="K2177" s="23"/>
      <c r="L2177" s="23"/>
      <c r="M2177" s="23"/>
      <c r="N2177" s="23"/>
      <c r="P2177" s="23"/>
      <c r="Q2177" s="23"/>
    </row>
    <row r="2178" spans="1:17" s="24" customFormat="1" ht="15.75">
      <c r="A2178" s="22"/>
      <c r="B2178" s="23"/>
      <c r="C2178" s="23"/>
      <c r="D2178" s="23"/>
      <c r="E2178" s="23"/>
      <c r="F2178" s="23"/>
      <c r="G2178" s="23"/>
      <c r="H2178" s="23"/>
      <c r="I2178" s="23"/>
      <c r="J2178" s="23"/>
      <c r="K2178" s="23"/>
      <c r="L2178" s="23"/>
      <c r="M2178" s="23"/>
      <c r="N2178" s="23"/>
      <c r="P2178" s="23"/>
      <c r="Q2178" s="23"/>
    </row>
    <row r="2179" spans="1:17" s="24" customFormat="1" ht="15.75">
      <c r="A2179" s="22"/>
      <c r="B2179" s="23"/>
      <c r="C2179" s="23"/>
      <c r="D2179" s="23"/>
      <c r="E2179" s="23"/>
      <c r="F2179" s="23"/>
      <c r="G2179" s="23"/>
      <c r="H2179" s="23"/>
      <c r="I2179" s="23"/>
      <c r="J2179" s="23"/>
      <c r="K2179" s="23"/>
      <c r="L2179" s="23"/>
      <c r="M2179" s="23"/>
      <c r="N2179" s="23"/>
      <c r="P2179" s="23"/>
      <c r="Q2179" s="23"/>
    </row>
    <row r="2180" spans="1:17" s="24" customFormat="1" ht="15.75">
      <c r="A2180" s="22"/>
      <c r="B2180" s="23"/>
      <c r="C2180" s="23"/>
      <c r="D2180" s="23"/>
      <c r="E2180" s="23"/>
      <c r="F2180" s="23"/>
      <c r="G2180" s="23"/>
      <c r="H2180" s="23"/>
      <c r="I2180" s="23"/>
      <c r="J2180" s="23"/>
      <c r="K2180" s="23"/>
      <c r="L2180" s="23"/>
      <c r="M2180" s="23"/>
      <c r="N2180" s="23"/>
      <c r="P2180" s="23"/>
      <c r="Q2180" s="23"/>
    </row>
    <row r="2181" spans="1:17" s="24" customFormat="1" ht="15.75">
      <c r="A2181" s="22"/>
      <c r="B2181" s="23"/>
      <c r="C2181" s="23"/>
      <c r="D2181" s="23"/>
      <c r="E2181" s="23"/>
      <c r="F2181" s="23"/>
      <c r="G2181" s="23"/>
      <c r="H2181" s="23"/>
      <c r="I2181" s="23"/>
      <c r="J2181" s="23"/>
      <c r="K2181" s="23"/>
      <c r="L2181" s="23"/>
      <c r="M2181" s="23"/>
      <c r="N2181" s="23"/>
      <c r="P2181" s="23"/>
      <c r="Q2181" s="23"/>
    </row>
    <row r="2182" spans="1:17" s="24" customFormat="1" ht="15.75">
      <c r="A2182" s="22"/>
      <c r="B2182" s="23"/>
      <c r="C2182" s="23"/>
      <c r="D2182" s="23"/>
      <c r="E2182" s="23"/>
      <c r="F2182" s="23"/>
      <c r="G2182" s="23"/>
      <c r="H2182" s="23"/>
      <c r="I2182" s="23"/>
      <c r="J2182" s="23"/>
      <c r="K2182" s="23"/>
      <c r="L2182" s="23"/>
      <c r="M2182" s="23"/>
      <c r="N2182" s="23"/>
      <c r="P2182" s="23"/>
      <c r="Q2182" s="23"/>
    </row>
    <row r="2183" spans="1:17" s="24" customFormat="1" ht="15.75">
      <c r="A2183" s="22"/>
      <c r="B2183" s="2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3"/>
      <c r="M2183" s="23"/>
      <c r="N2183" s="23"/>
      <c r="P2183" s="23"/>
      <c r="Q2183" s="23"/>
    </row>
    <row r="2184" spans="1:17" s="24" customFormat="1" ht="15.75">
      <c r="A2184" s="22"/>
      <c r="B2184" s="23"/>
      <c r="C2184" s="23"/>
      <c r="D2184" s="23"/>
      <c r="E2184" s="23"/>
      <c r="F2184" s="23"/>
      <c r="G2184" s="23"/>
      <c r="H2184" s="23"/>
      <c r="I2184" s="23"/>
      <c r="J2184" s="23"/>
      <c r="K2184" s="23"/>
      <c r="L2184" s="23"/>
      <c r="M2184" s="23"/>
      <c r="N2184" s="23"/>
      <c r="P2184" s="23"/>
      <c r="Q2184" s="23"/>
    </row>
    <row r="2185" spans="1:17" s="24" customFormat="1" ht="15.75">
      <c r="A2185" s="22"/>
      <c r="B2185" s="23"/>
      <c r="C2185" s="23"/>
      <c r="D2185" s="23"/>
      <c r="E2185" s="23"/>
      <c r="F2185" s="23"/>
      <c r="G2185" s="23"/>
      <c r="H2185" s="23"/>
      <c r="I2185" s="23"/>
      <c r="J2185" s="23"/>
      <c r="K2185" s="23"/>
      <c r="L2185" s="23"/>
      <c r="M2185" s="23"/>
      <c r="N2185" s="23"/>
      <c r="P2185" s="23"/>
      <c r="Q2185" s="23"/>
    </row>
    <row r="2186" spans="1:17" s="24" customFormat="1" ht="15.75">
      <c r="A2186" s="22"/>
      <c r="B2186" s="23"/>
      <c r="C2186" s="23"/>
      <c r="D2186" s="23"/>
      <c r="E2186" s="23"/>
      <c r="F2186" s="23"/>
      <c r="G2186" s="23"/>
      <c r="H2186" s="23"/>
      <c r="I2186" s="23"/>
      <c r="J2186" s="23"/>
      <c r="K2186" s="23"/>
      <c r="L2186" s="23"/>
      <c r="M2186" s="23"/>
      <c r="N2186" s="23"/>
      <c r="P2186" s="23"/>
      <c r="Q2186" s="23"/>
    </row>
    <row r="2187" spans="1:17" s="24" customFormat="1" ht="15.75">
      <c r="A2187" s="22"/>
      <c r="B2187" s="23"/>
      <c r="C2187" s="23"/>
      <c r="D2187" s="23"/>
      <c r="E2187" s="23"/>
      <c r="F2187" s="23"/>
      <c r="G2187" s="23"/>
      <c r="H2187" s="23"/>
      <c r="I2187" s="23"/>
      <c r="J2187" s="23"/>
      <c r="K2187" s="23"/>
      <c r="L2187" s="23"/>
      <c r="M2187" s="23"/>
      <c r="N2187" s="23"/>
      <c r="P2187" s="23"/>
      <c r="Q2187" s="23"/>
    </row>
    <row r="2188" spans="1:17" s="24" customFormat="1" ht="15.75">
      <c r="A2188" s="22"/>
      <c r="B2188" s="2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  <c r="N2188" s="23"/>
      <c r="P2188" s="23"/>
      <c r="Q2188" s="23"/>
    </row>
    <row r="2189" spans="1:17" s="24" customFormat="1" ht="15.75">
      <c r="A2189" s="22"/>
      <c r="B2189" s="23"/>
      <c r="C2189" s="23"/>
      <c r="D2189" s="23"/>
      <c r="E2189" s="23"/>
      <c r="F2189" s="23"/>
      <c r="G2189" s="23"/>
      <c r="H2189" s="23"/>
      <c r="I2189" s="23"/>
      <c r="J2189" s="23"/>
      <c r="K2189" s="23"/>
      <c r="L2189" s="23"/>
      <c r="M2189" s="23"/>
      <c r="N2189" s="23"/>
      <c r="P2189" s="23"/>
      <c r="Q2189" s="23"/>
    </row>
    <row r="2190" spans="1:17" s="24" customFormat="1" ht="15.75">
      <c r="A2190" s="22"/>
      <c r="B2190" s="23"/>
      <c r="C2190" s="23"/>
      <c r="D2190" s="23"/>
      <c r="E2190" s="23"/>
      <c r="F2190" s="23"/>
      <c r="G2190" s="23"/>
      <c r="H2190" s="23"/>
      <c r="I2190" s="23"/>
      <c r="J2190" s="23"/>
      <c r="K2190" s="23"/>
      <c r="L2190" s="23"/>
      <c r="M2190" s="23"/>
      <c r="N2190" s="23"/>
      <c r="P2190" s="23"/>
      <c r="Q2190" s="23"/>
    </row>
    <row r="2191" spans="1:17" s="24" customFormat="1" ht="15.75">
      <c r="A2191" s="22"/>
      <c r="B2191" s="23"/>
      <c r="C2191" s="23"/>
      <c r="D2191" s="23"/>
      <c r="E2191" s="23"/>
      <c r="F2191" s="23"/>
      <c r="G2191" s="23"/>
      <c r="H2191" s="23"/>
      <c r="I2191" s="23"/>
      <c r="J2191" s="23"/>
      <c r="K2191" s="23"/>
      <c r="L2191" s="23"/>
      <c r="M2191" s="23"/>
      <c r="N2191" s="23"/>
      <c r="P2191" s="23"/>
      <c r="Q2191" s="23"/>
    </row>
    <row r="2192" spans="1:17" s="24" customFormat="1" ht="15.75">
      <c r="A2192" s="22"/>
      <c r="B2192" s="23"/>
      <c r="C2192" s="23"/>
      <c r="D2192" s="23"/>
      <c r="E2192" s="23"/>
      <c r="F2192" s="23"/>
      <c r="G2192" s="23"/>
      <c r="H2192" s="23"/>
      <c r="I2192" s="23"/>
      <c r="J2192" s="23"/>
      <c r="K2192" s="23"/>
      <c r="L2192" s="23"/>
      <c r="M2192" s="23"/>
      <c r="N2192" s="23"/>
      <c r="P2192" s="23"/>
      <c r="Q2192" s="23"/>
    </row>
    <row r="2193" spans="1:17" s="24" customFormat="1" ht="15.75">
      <c r="A2193" s="22"/>
      <c r="B2193" s="23"/>
      <c r="C2193" s="23"/>
      <c r="D2193" s="23"/>
      <c r="E2193" s="23"/>
      <c r="F2193" s="23"/>
      <c r="G2193" s="23"/>
      <c r="H2193" s="23"/>
      <c r="I2193" s="23"/>
      <c r="J2193" s="23"/>
      <c r="K2193" s="23"/>
      <c r="L2193" s="23"/>
      <c r="M2193" s="23"/>
      <c r="N2193" s="23"/>
      <c r="P2193" s="23"/>
      <c r="Q2193" s="23"/>
    </row>
    <row r="2194" spans="1:17" s="24" customFormat="1" ht="15.75">
      <c r="A2194" s="22"/>
      <c r="B2194" s="23"/>
      <c r="C2194" s="23"/>
      <c r="D2194" s="23"/>
      <c r="E2194" s="23"/>
      <c r="F2194" s="23"/>
      <c r="G2194" s="23"/>
      <c r="H2194" s="23"/>
      <c r="I2194" s="23"/>
      <c r="J2194" s="23"/>
      <c r="K2194" s="23"/>
      <c r="L2194" s="23"/>
      <c r="M2194" s="23"/>
      <c r="N2194" s="23"/>
      <c r="P2194" s="23"/>
      <c r="Q2194" s="23"/>
    </row>
    <row r="2195" spans="1:17" s="24" customFormat="1" ht="15.75">
      <c r="A2195" s="22"/>
      <c r="B2195" s="23"/>
      <c r="C2195" s="23"/>
      <c r="D2195" s="23"/>
      <c r="E2195" s="23"/>
      <c r="F2195" s="23"/>
      <c r="G2195" s="23"/>
      <c r="H2195" s="23"/>
      <c r="I2195" s="23"/>
      <c r="J2195" s="23"/>
      <c r="K2195" s="23"/>
      <c r="L2195" s="23"/>
      <c r="M2195" s="23"/>
      <c r="N2195" s="23"/>
      <c r="P2195" s="23"/>
      <c r="Q2195" s="23"/>
    </row>
    <row r="2196" spans="1:17" s="24" customFormat="1" ht="15.75">
      <c r="A2196" s="22"/>
      <c r="B2196" s="23"/>
      <c r="C2196" s="23"/>
      <c r="D2196" s="23"/>
      <c r="E2196" s="23"/>
      <c r="F2196" s="23"/>
      <c r="G2196" s="23"/>
      <c r="H2196" s="23"/>
      <c r="I2196" s="23"/>
      <c r="J2196" s="23"/>
      <c r="K2196" s="23"/>
      <c r="L2196" s="23"/>
      <c r="M2196" s="23"/>
      <c r="N2196" s="23"/>
      <c r="P2196" s="23"/>
      <c r="Q2196" s="23"/>
    </row>
    <row r="2197" spans="1:17" s="24" customFormat="1" ht="15.75">
      <c r="A2197" s="22"/>
      <c r="B2197" s="23"/>
      <c r="C2197" s="23"/>
      <c r="D2197" s="23"/>
      <c r="E2197" s="23"/>
      <c r="F2197" s="23"/>
      <c r="G2197" s="23"/>
      <c r="H2197" s="23"/>
      <c r="I2197" s="23"/>
      <c r="J2197" s="23"/>
      <c r="K2197" s="23"/>
      <c r="L2197" s="23"/>
      <c r="M2197" s="23"/>
      <c r="N2197" s="23"/>
      <c r="P2197" s="23"/>
      <c r="Q2197" s="23"/>
    </row>
    <row r="2198" spans="1:17" s="24" customFormat="1" ht="15.75">
      <c r="A2198" s="22"/>
      <c r="B2198" s="23"/>
      <c r="C2198" s="23"/>
      <c r="D2198" s="23"/>
      <c r="E2198" s="23"/>
      <c r="F2198" s="23"/>
      <c r="G2198" s="23"/>
      <c r="H2198" s="23"/>
      <c r="I2198" s="23"/>
      <c r="J2198" s="23"/>
      <c r="K2198" s="23"/>
      <c r="L2198" s="23"/>
      <c r="M2198" s="23"/>
      <c r="N2198" s="23"/>
      <c r="P2198" s="23"/>
      <c r="Q2198" s="23"/>
    </row>
    <row r="2199" spans="1:17" s="24" customFormat="1" ht="15.75">
      <c r="A2199" s="22"/>
      <c r="B2199" s="23"/>
      <c r="C2199" s="23"/>
      <c r="D2199" s="23"/>
      <c r="E2199" s="23"/>
      <c r="F2199" s="23"/>
      <c r="G2199" s="23"/>
      <c r="H2199" s="23"/>
      <c r="I2199" s="23"/>
      <c r="J2199" s="23"/>
      <c r="K2199" s="23"/>
      <c r="L2199" s="23"/>
      <c r="M2199" s="23"/>
      <c r="N2199" s="23"/>
      <c r="P2199" s="23"/>
      <c r="Q2199" s="23"/>
    </row>
    <row r="2200" spans="1:17" s="24" customFormat="1" ht="15.75">
      <c r="A2200" s="22"/>
      <c r="B2200" s="23"/>
      <c r="C2200" s="23"/>
      <c r="D2200" s="23"/>
      <c r="E2200" s="23"/>
      <c r="F2200" s="23"/>
      <c r="G2200" s="23"/>
      <c r="H2200" s="23"/>
      <c r="I2200" s="23"/>
      <c r="J2200" s="23"/>
      <c r="K2200" s="23"/>
      <c r="L2200" s="23"/>
      <c r="M2200" s="23"/>
      <c r="N2200" s="23"/>
      <c r="P2200" s="23"/>
      <c r="Q2200" s="23"/>
    </row>
    <row r="2201" spans="1:17" s="24" customFormat="1" ht="15.75">
      <c r="A2201" s="22"/>
      <c r="B2201" s="23"/>
      <c r="C2201" s="23"/>
      <c r="D2201" s="23"/>
      <c r="E2201" s="23"/>
      <c r="F2201" s="23"/>
      <c r="G2201" s="23"/>
      <c r="H2201" s="23"/>
      <c r="I2201" s="23"/>
      <c r="J2201" s="23"/>
      <c r="K2201" s="23"/>
      <c r="L2201" s="23"/>
      <c r="M2201" s="23"/>
      <c r="N2201" s="23"/>
      <c r="P2201" s="23"/>
      <c r="Q2201" s="23"/>
    </row>
    <row r="2202" spans="1:17" s="24" customFormat="1" ht="15.75">
      <c r="A2202" s="22"/>
      <c r="B2202" s="23"/>
      <c r="C2202" s="23"/>
      <c r="D2202" s="23"/>
      <c r="E2202" s="23"/>
      <c r="F2202" s="23"/>
      <c r="G2202" s="23"/>
      <c r="H2202" s="23"/>
      <c r="I2202" s="23"/>
      <c r="J2202" s="23"/>
      <c r="K2202" s="23"/>
      <c r="L2202" s="23"/>
      <c r="M2202" s="23"/>
      <c r="N2202" s="23"/>
      <c r="P2202" s="23"/>
      <c r="Q2202" s="23"/>
    </row>
    <row r="2203" spans="1:17" s="24" customFormat="1" ht="15.75">
      <c r="A2203" s="22"/>
      <c r="B2203" s="23"/>
      <c r="C2203" s="23"/>
      <c r="D2203" s="23"/>
      <c r="E2203" s="23"/>
      <c r="F2203" s="23"/>
      <c r="G2203" s="23"/>
      <c r="H2203" s="23"/>
      <c r="I2203" s="23"/>
      <c r="J2203" s="23"/>
      <c r="K2203" s="23"/>
      <c r="L2203" s="23"/>
      <c r="M2203" s="23"/>
      <c r="N2203" s="23"/>
      <c r="P2203" s="23"/>
      <c r="Q2203" s="23"/>
    </row>
    <row r="2204" spans="1:17" s="24" customFormat="1" ht="15.75">
      <c r="A2204" s="22"/>
      <c r="B2204" s="23"/>
      <c r="C2204" s="23"/>
      <c r="D2204" s="23"/>
      <c r="E2204" s="23"/>
      <c r="F2204" s="23"/>
      <c r="G2204" s="23"/>
      <c r="H2204" s="23"/>
      <c r="I2204" s="23"/>
      <c r="J2204" s="23"/>
      <c r="K2204" s="23"/>
      <c r="L2204" s="23"/>
      <c r="M2204" s="23"/>
      <c r="N2204" s="23"/>
      <c r="P2204" s="23"/>
      <c r="Q2204" s="23"/>
    </row>
    <row r="2205" spans="1:17" s="24" customFormat="1" ht="15.75">
      <c r="A2205" s="22"/>
      <c r="B2205" s="23"/>
      <c r="C2205" s="23"/>
      <c r="D2205" s="23"/>
      <c r="E2205" s="23"/>
      <c r="F2205" s="23"/>
      <c r="G2205" s="23"/>
      <c r="H2205" s="23"/>
      <c r="I2205" s="23"/>
      <c r="J2205" s="23"/>
      <c r="K2205" s="23"/>
      <c r="L2205" s="23"/>
      <c r="M2205" s="23"/>
      <c r="N2205" s="23"/>
      <c r="P2205" s="23"/>
      <c r="Q2205" s="23"/>
    </row>
    <row r="2206" spans="1:17" s="24" customFormat="1" ht="15.75">
      <c r="A2206" s="22"/>
      <c r="B2206" s="23"/>
      <c r="C2206" s="23"/>
      <c r="D2206" s="23"/>
      <c r="E2206" s="23"/>
      <c r="F2206" s="23"/>
      <c r="G2206" s="23"/>
      <c r="H2206" s="23"/>
      <c r="I2206" s="23"/>
      <c r="J2206" s="23"/>
      <c r="K2206" s="23"/>
      <c r="L2206" s="23"/>
      <c r="M2206" s="23"/>
      <c r="N2206" s="23"/>
      <c r="P2206" s="23"/>
      <c r="Q2206" s="23"/>
    </row>
    <row r="2207" spans="1:17" s="24" customFormat="1" ht="15.75">
      <c r="A2207" s="22"/>
      <c r="B2207" s="23"/>
      <c r="C2207" s="23"/>
      <c r="D2207" s="23"/>
      <c r="E2207" s="23"/>
      <c r="F2207" s="23"/>
      <c r="G2207" s="23"/>
      <c r="H2207" s="23"/>
      <c r="I2207" s="23"/>
      <c r="J2207" s="23"/>
      <c r="K2207" s="23"/>
      <c r="L2207" s="23"/>
      <c r="M2207" s="23"/>
      <c r="N2207" s="23"/>
      <c r="P2207" s="23"/>
      <c r="Q2207" s="23"/>
    </row>
    <row r="2208" spans="1:17" s="24" customFormat="1" ht="15.75">
      <c r="A2208" s="22"/>
      <c r="B2208" s="23"/>
      <c r="C2208" s="23"/>
      <c r="D2208" s="23"/>
      <c r="E2208" s="23"/>
      <c r="F2208" s="23"/>
      <c r="G2208" s="23"/>
      <c r="H2208" s="23"/>
      <c r="I2208" s="23"/>
      <c r="J2208" s="23"/>
      <c r="K2208" s="23"/>
      <c r="L2208" s="23"/>
      <c r="M2208" s="23"/>
      <c r="N2208" s="23"/>
      <c r="P2208" s="23"/>
      <c r="Q2208" s="23"/>
    </row>
    <row r="2209" spans="1:17" s="24" customFormat="1" ht="15.75">
      <c r="A2209" s="22"/>
      <c r="B2209" s="23"/>
      <c r="C2209" s="23"/>
      <c r="D2209" s="23"/>
      <c r="E2209" s="23"/>
      <c r="F2209" s="23"/>
      <c r="G2209" s="23"/>
      <c r="H2209" s="23"/>
      <c r="I2209" s="23"/>
      <c r="J2209" s="23"/>
      <c r="K2209" s="23"/>
      <c r="L2209" s="23"/>
      <c r="M2209" s="23"/>
      <c r="N2209" s="23"/>
      <c r="P2209" s="23"/>
      <c r="Q2209" s="23"/>
    </row>
    <row r="2210" spans="1:17" s="24" customFormat="1" ht="15.75">
      <c r="A2210" s="22"/>
      <c r="B2210" s="23"/>
      <c r="C2210" s="23"/>
      <c r="D2210" s="23"/>
      <c r="E2210" s="23"/>
      <c r="F2210" s="23"/>
      <c r="G2210" s="23"/>
      <c r="H2210" s="23"/>
      <c r="I2210" s="23"/>
      <c r="J2210" s="23"/>
      <c r="K2210" s="23"/>
      <c r="L2210" s="23"/>
      <c r="M2210" s="23"/>
      <c r="N2210" s="23"/>
      <c r="P2210" s="23"/>
      <c r="Q2210" s="23"/>
    </row>
    <row r="2211" spans="1:17" s="24" customFormat="1" ht="15.75">
      <c r="A2211" s="22"/>
      <c r="B2211" s="23"/>
      <c r="C2211" s="23"/>
      <c r="D2211" s="23"/>
      <c r="E2211" s="23"/>
      <c r="F2211" s="23"/>
      <c r="G2211" s="23"/>
      <c r="H2211" s="23"/>
      <c r="I2211" s="23"/>
      <c r="J2211" s="23"/>
      <c r="K2211" s="23"/>
      <c r="L2211" s="23"/>
      <c r="M2211" s="23"/>
      <c r="N2211" s="23"/>
      <c r="P2211" s="23"/>
      <c r="Q2211" s="23"/>
    </row>
    <row r="2212" spans="1:17" s="24" customFormat="1" ht="15.75">
      <c r="A2212" s="22"/>
      <c r="B2212" s="23"/>
      <c r="C2212" s="23"/>
      <c r="D2212" s="23"/>
      <c r="E2212" s="23"/>
      <c r="F2212" s="23"/>
      <c r="G2212" s="23"/>
      <c r="H2212" s="23"/>
      <c r="I2212" s="23"/>
      <c r="J2212" s="23"/>
      <c r="K2212" s="23"/>
      <c r="L2212" s="23"/>
      <c r="M2212" s="23"/>
      <c r="N2212" s="23"/>
      <c r="P2212" s="23"/>
      <c r="Q2212" s="23"/>
    </row>
    <row r="2213" spans="1:17" s="24" customFormat="1" ht="15.75">
      <c r="A2213" s="22"/>
      <c r="B2213" s="23"/>
      <c r="C2213" s="23"/>
      <c r="D2213" s="23"/>
      <c r="E2213" s="23"/>
      <c r="F2213" s="23"/>
      <c r="G2213" s="23"/>
      <c r="H2213" s="23"/>
      <c r="I2213" s="23"/>
      <c r="J2213" s="23"/>
      <c r="K2213" s="23"/>
      <c r="L2213" s="23"/>
      <c r="M2213" s="23"/>
      <c r="N2213" s="23"/>
      <c r="P2213" s="23"/>
      <c r="Q2213" s="23"/>
    </row>
    <row r="2214" spans="1:17" s="24" customFormat="1" ht="15.75">
      <c r="A2214" s="22"/>
      <c r="B2214" s="23"/>
      <c r="C2214" s="23"/>
      <c r="D2214" s="23"/>
      <c r="E2214" s="23"/>
      <c r="F2214" s="23"/>
      <c r="G2214" s="23"/>
      <c r="H2214" s="23"/>
      <c r="I2214" s="23"/>
      <c r="J2214" s="23"/>
      <c r="K2214" s="23"/>
      <c r="L2214" s="23"/>
      <c r="M2214" s="23"/>
      <c r="N2214" s="23"/>
      <c r="P2214" s="23"/>
      <c r="Q2214" s="23"/>
    </row>
    <row r="2215" spans="1:17" s="24" customFormat="1" ht="15.75">
      <c r="A2215" s="22"/>
      <c r="B2215" s="23"/>
      <c r="C2215" s="23"/>
      <c r="D2215" s="23"/>
      <c r="E2215" s="23"/>
      <c r="F2215" s="23"/>
      <c r="G2215" s="23"/>
      <c r="H2215" s="23"/>
      <c r="I2215" s="23"/>
      <c r="J2215" s="23"/>
      <c r="K2215" s="23"/>
      <c r="L2215" s="23"/>
      <c r="M2215" s="23"/>
      <c r="N2215" s="23"/>
      <c r="P2215" s="23"/>
      <c r="Q2215" s="23"/>
    </row>
    <row r="2216" spans="1:17" s="24" customFormat="1" ht="15.75">
      <c r="A2216" s="22"/>
      <c r="B2216" s="23"/>
      <c r="C2216" s="23"/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  <c r="N2216" s="23"/>
      <c r="P2216" s="23"/>
      <c r="Q2216" s="23"/>
    </row>
    <row r="2217" spans="1:17" s="24" customFormat="1" ht="15.75">
      <c r="A2217" s="22"/>
      <c r="B2217" s="23"/>
      <c r="C2217" s="23"/>
      <c r="D2217" s="23"/>
      <c r="E2217" s="23"/>
      <c r="F2217" s="23"/>
      <c r="G2217" s="23"/>
      <c r="H2217" s="23"/>
      <c r="I2217" s="23"/>
      <c r="J2217" s="23"/>
      <c r="K2217" s="23"/>
      <c r="L2217" s="23"/>
      <c r="M2217" s="23"/>
      <c r="N2217" s="23"/>
      <c r="P2217" s="23"/>
      <c r="Q2217" s="23"/>
    </row>
    <row r="2218" spans="1:17" s="24" customFormat="1" ht="15.75">
      <c r="A2218" s="22"/>
      <c r="B2218" s="23"/>
      <c r="C2218" s="23"/>
      <c r="D2218" s="23"/>
      <c r="E2218" s="23"/>
      <c r="F2218" s="23"/>
      <c r="G2218" s="23"/>
      <c r="H2218" s="23"/>
      <c r="I2218" s="23"/>
      <c r="J2218" s="23"/>
      <c r="K2218" s="23"/>
      <c r="L2218" s="23"/>
      <c r="M2218" s="23"/>
      <c r="N2218" s="23"/>
      <c r="P2218" s="23"/>
      <c r="Q2218" s="23"/>
    </row>
    <row r="2219" spans="1:17" s="24" customFormat="1" ht="15.75">
      <c r="A2219" s="22"/>
      <c r="B2219" s="23"/>
      <c r="C2219" s="23"/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  <c r="N2219" s="23"/>
      <c r="P2219" s="23"/>
      <c r="Q2219" s="23"/>
    </row>
    <row r="2220" spans="1:17" s="24" customFormat="1" ht="15.75">
      <c r="A2220" s="22"/>
      <c r="B2220" s="23"/>
      <c r="C2220" s="23"/>
      <c r="D2220" s="23"/>
      <c r="E2220" s="23"/>
      <c r="F2220" s="23"/>
      <c r="G2220" s="23"/>
      <c r="H2220" s="23"/>
      <c r="I2220" s="23"/>
      <c r="J2220" s="23"/>
      <c r="K2220" s="23"/>
      <c r="L2220" s="23"/>
      <c r="M2220" s="23"/>
      <c r="N2220" s="23"/>
      <c r="P2220" s="23"/>
      <c r="Q2220" s="23"/>
    </row>
    <row r="2221" spans="1:17" s="24" customFormat="1" ht="15.75">
      <c r="A2221" s="22"/>
      <c r="B2221" s="23"/>
      <c r="C2221" s="23"/>
      <c r="D2221" s="23"/>
      <c r="E2221" s="23"/>
      <c r="F2221" s="23"/>
      <c r="G2221" s="23"/>
      <c r="H2221" s="23"/>
      <c r="I2221" s="23"/>
      <c r="J2221" s="23"/>
      <c r="K2221" s="23"/>
      <c r="L2221" s="23"/>
      <c r="M2221" s="23"/>
      <c r="N2221" s="23"/>
      <c r="P2221" s="23"/>
      <c r="Q2221" s="23"/>
    </row>
    <row r="2222" spans="1:17" s="24" customFormat="1" ht="15.75">
      <c r="A2222" s="22"/>
      <c r="B2222" s="23"/>
      <c r="C2222" s="23"/>
      <c r="D2222" s="23"/>
      <c r="E2222" s="23"/>
      <c r="F2222" s="23"/>
      <c r="G2222" s="23"/>
      <c r="H2222" s="23"/>
      <c r="I2222" s="23"/>
      <c r="J2222" s="23"/>
      <c r="K2222" s="23"/>
      <c r="L2222" s="23"/>
      <c r="M2222" s="23"/>
      <c r="N2222" s="23"/>
      <c r="P2222" s="23"/>
      <c r="Q2222" s="23"/>
    </row>
    <row r="2223" spans="1:17" s="24" customFormat="1" ht="15.75">
      <c r="A2223" s="22"/>
      <c r="B2223" s="23"/>
      <c r="C2223" s="23"/>
      <c r="D2223" s="23"/>
      <c r="E2223" s="23"/>
      <c r="F2223" s="23"/>
      <c r="G2223" s="23"/>
      <c r="H2223" s="23"/>
      <c r="I2223" s="23"/>
      <c r="J2223" s="23"/>
      <c r="K2223" s="23"/>
      <c r="L2223" s="23"/>
      <c r="M2223" s="23"/>
      <c r="N2223" s="23"/>
      <c r="P2223" s="23"/>
      <c r="Q2223" s="23"/>
    </row>
    <row r="2224" spans="1:17" s="24" customFormat="1" ht="15.75">
      <c r="A2224" s="22"/>
      <c r="B2224" s="23"/>
      <c r="C2224" s="23"/>
      <c r="D2224" s="23"/>
      <c r="E2224" s="23"/>
      <c r="F2224" s="23"/>
      <c r="G2224" s="23"/>
      <c r="H2224" s="23"/>
      <c r="I2224" s="23"/>
      <c r="J2224" s="23"/>
      <c r="K2224" s="23"/>
      <c r="L2224" s="23"/>
      <c r="M2224" s="23"/>
      <c r="N2224" s="23"/>
      <c r="P2224" s="23"/>
      <c r="Q2224" s="23"/>
    </row>
    <row r="2225" spans="1:17" s="24" customFormat="1" ht="15.75">
      <c r="A2225" s="22"/>
      <c r="B2225" s="23"/>
      <c r="C2225" s="23"/>
      <c r="D2225" s="23"/>
      <c r="E2225" s="23"/>
      <c r="F2225" s="23"/>
      <c r="G2225" s="23"/>
      <c r="H2225" s="23"/>
      <c r="I2225" s="23"/>
      <c r="J2225" s="23"/>
      <c r="K2225" s="23"/>
      <c r="L2225" s="23"/>
      <c r="M2225" s="23"/>
      <c r="N2225" s="23"/>
      <c r="P2225" s="23"/>
      <c r="Q2225" s="23"/>
    </row>
    <row r="2226" spans="1:17" s="24" customFormat="1" ht="15.75">
      <c r="A2226" s="22"/>
      <c r="B2226" s="23"/>
      <c r="C2226" s="23"/>
      <c r="D2226" s="23"/>
      <c r="E2226" s="23"/>
      <c r="F2226" s="23"/>
      <c r="G2226" s="23"/>
      <c r="H2226" s="23"/>
      <c r="I2226" s="23"/>
      <c r="J2226" s="23"/>
      <c r="K2226" s="23"/>
      <c r="L2226" s="23"/>
      <c r="M2226" s="23"/>
      <c r="N2226" s="23"/>
      <c r="P2226" s="23"/>
      <c r="Q2226" s="23"/>
    </row>
    <row r="2227" spans="1:17" s="24" customFormat="1" ht="15.75">
      <c r="A2227" s="22"/>
      <c r="B2227" s="23"/>
      <c r="C2227" s="23"/>
      <c r="D2227" s="23"/>
      <c r="E2227" s="23"/>
      <c r="F2227" s="23"/>
      <c r="G2227" s="23"/>
      <c r="H2227" s="23"/>
      <c r="I2227" s="23"/>
      <c r="J2227" s="23"/>
      <c r="K2227" s="23"/>
      <c r="L2227" s="23"/>
      <c r="M2227" s="23"/>
      <c r="N2227" s="23"/>
      <c r="P2227" s="23"/>
      <c r="Q2227" s="23"/>
    </row>
    <row r="2228" spans="1:17" s="24" customFormat="1" ht="15.75">
      <c r="A2228" s="22"/>
      <c r="B2228" s="23"/>
      <c r="C2228" s="23"/>
      <c r="D2228" s="23"/>
      <c r="E2228" s="23"/>
      <c r="F2228" s="23"/>
      <c r="G2228" s="23"/>
      <c r="H2228" s="23"/>
      <c r="I2228" s="23"/>
      <c r="J2228" s="23"/>
      <c r="K2228" s="23"/>
      <c r="L2228" s="23"/>
      <c r="M2228" s="23"/>
      <c r="N2228" s="23"/>
      <c r="P2228" s="23"/>
      <c r="Q2228" s="23"/>
    </row>
    <row r="2229" spans="1:17" s="24" customFormat="1" ht="15.75">
      <c r="A2229" s="22"/>
      <c r="B2229" s="23"/>
      <c r="C2229" s="23"/>
      <c r="D2229" s="23"/>
      <c r="E2229" s="23"/>
      <c r="F2229" s="23"/>
      <c r="G2229" s="23"/>
      <c r="H2229" s="23"/>
      <c r="I2229" s="23"/>
      <c r="J2229" s="23"/>
      <c r="K2229" s="23"/>
      <c r="L2229" s="23"/>
      <c r="M2229" s="23"/>
      <c r="N2229" s="23"/>
      <c r="P2229" s="23"/>
      <c r="Q2229" s="23"/>
    </row>
    <row r="2230" spans="1:17" s="24" customFormat="1" ht="15.75">
      <c r="A2230" s="22"/>
      <c r="B2230" s="23"/>
      <c r="C2230" s="23"/>
      <c r="D2230" s="23"/>
      <c r="E2230" s="23"/>
      <c r="F2230" s="23"/>
      <c r="G2230" s="23"/>
      <c r="H2230" s="23"/>
      <c r="I2230" s="23"/>
      <c r="J2230" s="23"/>
      <c r="K2230" s="23"/>
      <c r="L2230" s="23"/>
      <c r="M2230" s="23"/>
      <c r="N2230" s="23"/>
      <c r="P2230" s="23"/>
      <c r="Q2230" s="23"/>
    </row>
    <row r="2231" spans="1:17" s="24" customFormat="1" ht="15.75">
      <c r="A2231" s="22"/>
      <c r="B2231" s="23"/>
      <c r="C2231" s="23"/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  <c r="N2231" s="23"/>
      <c r="P2231" s="23"/>
      <c r="Q2231" s="23"/>
    </row>
    <row r="2232" spans="1:17" s="24" customFormat="1" ht="15.75">
      <c r="A2232" s="22"/>
      <c r="B2232" s="23"/>
      <c r="C2232" s="23"/>
      <c r="D2232" s="23"/>
      <c r="E2232" s="23"/>
      <c r="F2232" s="23"/>
      <c r="G2232" s="23"/>
      <c r="H2232" s="23"/>
      <c r="I2232" s="23"/>
      <c r="J2232" s="23"/>
      <c r="K2232" s="23"/>
      <c r="L2232" s="23"/>
      <c r="M2232" s="23"/>
      <c r="N2232" s="23"/>
      <c r="P2232" s="23"/>
      <c r="Q2232" s="23"/>
    </row>
    <row r="2233" spans="1:17" s="24" customFormat="1" ht="15.75">
      <c r="A2233" s="22"/>
      <c r="B2233" s="23"/>
      <c r="C2233" s="23"/>
      <c r="D2233" s="23"/>
      <c r="E2233" s="23"/>
      <c r="F2233" s="23"/>
      <c r="G2233" s="23"/>
      <c r="H2233" s="23"/>
      <c r="I2233" s="23"/>
      <c r="J2233" s="23"/>
      <c r="K2233" s="23"/>
      <c r="L2233" s="23"/>
      <c r="M2233" s="23"/>
      <c r="N2233" s="23"/>
      <c r="P2233" s="23"/>
      <c r="Q2233" s="23"/>
    </row>
    <row r="2234" spans="1:17" s="24" customFormat="1" ht="15.75">
      <c r="A2234" s="22"/>
      <c r="B2234" s="23"/>
      <c r="C2234" s="23"/>
      <c r="D2234" s="23"/>
      <c r="E2234" s="23"/>
      <c r="F2234" s="23"/>
      <c r="G2234" s="23"/>
      <c r="H2234" s="23"/>
      <c r="I2234" s="23"/>
      <c r="J2234" s="23"/>
      <c r="K2234" s="23"/>
      <c r="L2234" s="23"/>
      <c r="M2234" s="23"/>
      <c r="N2234" s="23"/>
      <c r="P2234" s="23"/>
      <c r="Q2234" s="23"/>
    </row>
    <row r="2235" spans="1:17" s="24" customFormat="1" ht="15.75">
      <c r="A2235" s="22"/>
      <c r="B2235" s="23"/>
      <c r="C2235" s="23"/>
      <c r="D2235" s="23"/>
      <c r="E2235" s="23"/>
      <c r="F2235" s="23"/>
      <c r="G2235" s="23"/>
      <c r="H2235" s="23"/>
      <c r="I2235" s="23"/>
      <c r="J2235" s="23"/>
      <c r="K2235" s="23"/>
      <c r="L2235" s="23"/>
      <c r="M2235" s="23"/>
      <c r="N2235" s="23"/>
      <c r="P2235" s="23"/>
      <c r="Q2235" s="23"/>
    </row>
    <row r="2236" spans="1:17" s="24" customFormat="1" ht="15.75">
      <c r="A2236" s="22"/>
      <c r="B2236" s="23"/>
      <c r="C2236" s="23"/>
      <c r="D2236" s="23"/>
      <c r="E2236" s="23"/>
      <c r="F2236" s="23"/>
      <c r="G2236" s="23"/>
      <c r="H2236" s="23"/>
      <c r="I2236" s="23"/>
      <c r="J2236" s="23"/>
      <c r="K2236" s="23"/>
      <c r="L2236" s="23"/>
      <c r="M2236" s="23"/>
      <c r="N2236" s="23"/>
      <c r="P2236" s="23"/>
      <c r="Q2236" s="23"/>
    </row>
    <row r="2237" spans="1:17" s="24" customFormat="1" ht="15.75">
      <c r="A2237" s="22"/>
      <c r="B2237" s="2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  <c r="N2237" s="23"/>
      <c r="P2237" s="23"/>
      <c r="Q2237" s="23"/>
    </row>
    <row r="2238" spans="1:17" s="24" customFormat="1" ht="15.75">
      <c r="A2238" s="22"/>
      <c r="B2238" s="23"/>
      <c r="C2238" s="23"/>
      <c r="D2238" s="23"/>
      <c r="E2238" s="23"/>
      <c r="F2238" s="23"/>
      <c r="G2238" s="23"/>
      <c r="H2238" s="23"/>
      <c r="I2238" s="23"/>
      <c r="J2238" s="23"/>
      <c r="K2238" s="23"/>
      <c r="L2238" s="23"/>
      <c r="M2238" s="23"/>
      <c r="N2238" s="23"/>
      <c r="P2238" s="23"/>
      <c r="Q2238" s="23"/>
    </row>
    <row r="2239" spans="1:17" s="24" customFormat="1" ht="15.75">
      <c r="A2239" s="22"/>
      <c r="B2239" s="23"/>
      <c r="C2239" s="23"/>
      <c r="D2239" s="23"/>
      <c r="E2239" s="23"/>
      <c r="F2239" s="23"/>
      <c r="G2239" s="23"/>
      <c r="H2239" s="23"/>
      <c r="I2239" s="23"/>
      <c r="J2239" s="23"/>
      <c r="K2239" s="23"/>
      <c r="L2239" s="23"/>
      <c r="M2239" s="23"/>
      <c r="N2239" s="23"/>
      <c r="P2239" s="23"/>
      <c r="Q2239" s="23"/>
    </row>
    <row r="2240" spans="1:17" s="24" customFormat="1" ht="15.75">
      <c r="A2240" s="22"/>
      <c r="B2240" s="2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  <c r="N2240" s="23"/>
      <c r="P2240" s="23"/>
      <c r="Q2240" s="23"/>
    </row>
    <row r="2241" spans="1:17" s="24" customFormat="1" ht="15.75">
      <c r="A2241" s="22"/>
      <c r="B2241" s="23"/>
      <c r="C2241" s="23"/>
      <c r="D2241" s="23"/>
      <c r="E2241" s="23"/>
      <c r="F2241" s="23"/>
      <c r="G2241" s="23"/>
      <c r="H2241" s="23"/>
      <c r="I2241" s="23"/>
      <c r="J2241" s="23"/>
      <c r="K2241" s="23"/>
      <c r="L2241" s="23"/>
      <c r="M2241" s="23"/>
      <c r="N2241" s="23"/>
      <c r="P2241" s="23"/>
      <c r="Q2241" s="23"/>
    </row>
    <row r="2242" spans="1:17" s="24" customFormat="1" ht="15.75">
      <c r="A2242" s="22"/>
      <c r="B2242" s="23"/>
      <c r="C2242" s="23"/>
      <c r="D2242" s="23"/>
      <c r="E2242" s="23"/>
      <c r="F2242" s="23"/>
      <c r="G2242" s="23"/>
      <c r="H2242" s="23"/>
      <c r="I2242" s="23"/>
      <c r="J2242" s="23"/>
      <c r="K2242" s="23"/>
      <c r="L2242" s="23"/>
      <c r="M2242" s="23"/>
      <c r="N2242" s="23"/>
      <c r="P2242" s="23"/>
      <c r="Q2242" s="23"/>
    </row>
    <row r="2243" spans="1:17" s="24" customFormat="1" ht="15.75">
      <c r="A2243" s="22"/>
      <c r="B2243" s="23"/>
      <c r="C2243" s="23"/>
      <c r="D2243" s="23"/>
      <c r="E2243" s="23"/>
      <c r="F2243" s="23"/>
      <c r="G2243" s="23"/>
      <c r="H2243" s="23"/>
      <c r="I2243" s="23"/>
      <c r="J2243" s="23"/>
      <c r="K2243" s="23"/>
      <c r="L2243" s="23"/>
      <c r="M2243" s="23"/>
      <c r="N2243" s="23"/>
      <c r="P2243" s="23"/>
      <c r="Q2243" s="23"/>
    </row>
    <row r="2244" spans="1:17" s="24" customFormat="1" ht="15.75">
      <c r="A2244" s="22"/>
      <c r="B2244" s="23"/>
      <c r="C2244" s="23"/>
      <c r="D2244" s="23"/>
      <c r="E2244" s="23"/>
      <c r="F2244" s="23"/>
      <c r="G2244" s="23"/>
      <c r="H2244" s="23"/>
      <c r="I2244" s="23"/>
      <c r="J2244" s="23"/>
      <c r="K2244" s="23"/>
      <c r="L2244" s="23"/>
      <c r="M2244" s="23"/>
      <c r="N2244" s="23"/>
      <c r="P2244" s="23"/>
      <c r="Q2244" s="23"/>
    </row>
    <row r="2245" spans="1:17" s="24" customFormat="1" ht="15.75">
      <c r="A2245" s="22"/>
      <c r="B2245" s="23"/>
      <c r="C2245" s="23"/>
      <c r="D2245" s="23"/>
      <c r="E2245" s="23"/>
      <c r="F2245" s="23"/>
      <c r="G2245" s="23"/>
      <c r="H2245" s="23"/>
      <c r="I2245" s="23"/>
      <c r="J2245" s="23"/>
      <c r="K2245" s="23"/>
      <c r="L2245" s="23"/>
      <c r="M2245" s="23"/>
      <c r="N2245" s="23"/>
      <c r="P2245" s="23"/>
      <c r="Q2245" s="23"/>
    </row>
    <row r="2246" spans="1:17" s="24" customFormat="1" ht="15.75">
      <c r="A2246" s="22"/>
      <c r="B2246" s="23"/>
      <c r="C2246" s="23"/>
      <c r="D2246" s="23"/>
      <c r="E2246" s="23"/>
      <c r="F2246" s="23"/>
      <c r="G2246" s="23"/>
      <c r="H2246" s="23"/>
      <c r="I2246" s="23"/>
      <c r="J2246" s="23"/>
      <c r="K2246" s="23"/>
      <c r="L2246" s="23"/>
      <c r="M2246" s="23"/>
      <c r="N2246" s="23"/>
      <c r="P2246" s="23"/>
      <c r="Q2246" s="23"/>
    </row>
    <row r="2247" spans="1:17" s="24" customFormat="1" ht="15.75">
      <c r="A2247" s="22"/>
      <c r="B2247" s="23"/>
      <c r="C2247" s="23"/>
      <c r="D2247" s="23"/>
      <c r="E2247" s="23"/>
      <c r="F2247" s="23"/>
      <c r="G2247" s="23"/>
      <c r="H2247" s="23"/>
      <c r="I2247" s="23"/>
      <c r="J2247" s="23"/>
      <c r="K2247" s="23"/>
      <c r="L2247" s="23"/>
      <c r="M2247" s="23"/>
      <c r="N2247" s="23"/>
      <c r="P2247" s="23"/>
      <c r="Q2247" s="23"/>
    </row>
    <row r="2248" spans="1:17" s="24" customFormat="1" ht="15.75">
      <c r="A2248" s="22"/>
      <c r="B2248" s="23"/>
      <c r="C2248" s="23"/>
      <c r="D2248" s="23"/>
      <c r="E2248" s="23"/>
      <c r="F2248" s="23"/>
      <c r="G2248" s="23"/>
      <c r="H2248" s="23"/>
      <c r="I2248" s="23"/>
      <c r="J2248" s="23"/>
      <c r="K2248" s="23"/>
      <c r="L2248" s="23"/>
      <c r="M2248" s="23"/>
      <c r="N2248" s="23"/>
      <c r="P2248" s="23"/>
      <c r="Q2248" s="23"/>
    </row>
    <row r="2249" spans="1:17" s="24" customFormat="1" ht="15.75">
      <c r="A2249" s="22"/>
      <c r="B2249" s="23"/>
      <c r="C2249" s="23"/>
      <c r="D2249" s="23"/>
      <c r="E2249" s="23"/>
      <c r="F2249" s="23"/>
      <c r="G2249" s="23"/>
      <c r="H2249" s="23"/>
      <c r="I2249" s="23"/>
      <c r="J2249" s="23"/>
      <c r="K2249" s="23"/>
      <c r="L2249" s="23"/>
      <c r="M2249" s="23"/>
      <c r="N2249" s="23"/>
      <c r="P2249" s="23"/>
      <c r="Q2249" s="23"/>
    </row>
    <row r="2250" spans="1:17" s="24" customFormat="1" ht="15.75">
      <c r="A2250" s="22"/>
      <c r="B2250" s="23"/>
      <c r="C2250" s="23"/>
      <c r="D2250" s="23"/>
      <c r="E2250" s="23"/>
      <c r="F2250" s="23"/>
      <c r="G2250" s="23"/>
      <c r="H2250" s="23"/>
      <c r="I2250" s="23"/>
      <c r="J2250" s="23"/>
      <c r="K2250" s="23"/>
      <c r="L2250" s="23"/>
      <c r="M2250" s="23"/>
      <c r="N2250" s="23"/>
      <c r="P2250" s="23"/>
      <c r="Q2250" s="23"/>
    </row>
    <row r="2251" spans="1:17" s="24" customFormat="1" ht="15.75">
      <c r="A2251" s="22"/>
      <c r="B2251" s="23"/>
      <c r="C2251" s="23"/>
      <c r="D2251" s="23"/>
      <c r="E2251" s="23"/>
      <c r="F2251" s="23"/>
      <c r="G2251" s="23"/>
      <c r="H2251" s="23"/>
      <c r="I2251" s="23"/>
      <c r="J2251" s="23"/>
      <c r="K2251" s="23"/>
      <c r="L2251" s="23"/>
      <c r="M2251" s="23"/>
      <c r="N2251" s="23"/>
      <c r="P2251" s="23"/>
      <c r="Q2251" s="23"/>
    </row>
    <row r="2252" spans="1:17" s="24" customFormat="1" ht="15.75">
      <c r="A2252" s="22"/>
      <c r="B2252" s="23"/>
      <c r="C2252" s="23"/>
      <c r="D2252" s="23"/>
      <c r="E2252" s="23"/>
      <c r="F2252" s="23"/>
      <c r="G2252" s="23"/>
      <c r="H2252" s="23"/>
      <c r="I2252" s="23"/>
      <c r="J2252" s="23"/>
      <c r="K2252" s="23"/>
      <c r="L2252" s="23"/>
      <c r="M2252" s="23"/>
      <c r="N2252" s="23"/>
      <c r="P2252" s="23"/>
      <c r="Q2252" s="23"/>
    </row>
    <row r="2253" spans="1:17" s="24" customFormat="1" ht="15.75">
      <c r="A2253" s="22"/>
      <c r="B2253" s="23"/>
      <c r="C2253" s="23"/>
      <c r="D2253" s="23"/>
      <c r="E2253" s="23"/>
      <c r="F2253" s="23"/>
      <c r="G2253" s="23"/>
      <c r="H2253" s="23"/>
      <c r="I2253" s="23"/>
      <c r="J2253" s="23"/>
      <c r="K2253" s="23"/>
      <c r="L2253" s="23"/>
      <c r="M2253" s="23"/>
      <c r="N2253" s="23"/>
      <c r="P2253" s="23"/>
      <c r="Q2253" s="23"/>
    </row>
    <row r="2254" spans="1:17" s="24" customFormat="1" ht="15.75">
      <c r="A2254" s="22"/>
      <c r="B2254" s="23"/>
      <c r="C2254" s="23"/>
      <c r="D2254" s="23"/>
      <c r="E2254" s="23"/>
      <c r="F2254" s="23"/>
      <c r="G2254" s="23"/>
      <c r="H2254" s="23"/>
      <c r="I2254" s="23"/>
      <c r="J2254" s="23"/>
      <c r="K2254" s="23"/>
      <c r="L2254" s="23"/>
      <c r="M2254" s="23"/>
      <c r="N2254" s="23"/>
      <c r="P2254" s="23"/>
      <c r="Q2254" s="23"/>
    </row>
    <row r="2255" spans="1:17" s="24" customFormat="1" ht="15.75">
      <c r="A2255" s="22"/>
      <c r="B2255" s="23"/>
      <c r="C2255" s="23"/>
      <c r="D2255" s="23"/>
      <c r="E2255" s="23"/>
      <c r="F2255" s="23"/>
      <c r="G2255" s="23"/>
      <c r="H2255" s="23"/>
      <c r="I2255" s="23"/>
      <c r="J2255" s="23"/>
      <c r="K2255" s="23"/>
      <c r="L2255" s="23"/>
      <c r="M2255" s="23"/>
      <c r="N2255" s="23"/>
      <c r="P2255" s="23"/>
      <c r="Q2255" s="23"/>
    </row>
    <row r="2256" spans="1:17" s="24" customFormat="1" ht="15.75">
      <c r="A2256" s="22"/>
      <c r="B2256" s="23"/>
      <c r="C2256" s="23"/>
      <c r="D2256" s="23"/>
      <c r="E2256" s="23"/>
      <c r="F2256" s="23"/>
      <c r="G2256" s="23"/>
      <c r="H2256" s="23"/>
      <c r="I2256" s="23"/>
      <c r="J2256" s="23"/>
      <c r="K2256" s="23"/>
      <c r="L2256" s="23"/>
      <c r="M2256" s="23"/>
      <c r="N2256" s="23"/>
      <c r="P2256" s="23"/>
      <c r="Q2256" s="23"/>
    </row>
    <row r="2257" spans="1:17" s="24" customFormat="1" ht="15.75">
      <c r="A2257" s="22"/>
      <c r="B2257" s="23"/>
      <c r="C2257" s="23"/>
      <c r="D2257" s="23"/>
      <c r="E2257" s="23"/>
      <c r="F2257" s="23"/>
      <c r="G2257" s="23"/>
      <c r="H2257" s="23"/>
      <c r="I2257" s="23"/>
      <c r="J2257" s="23"/>
      <c r="K2257" s="23"/>
      <c r="L2257" s="23"/>
      <c r="M2257" s="23"/>
      <c r="N2257" s="23"/>
      <c r="P2257" s="23"/>
      <c r="Q2257" s="23"/>
    </row>
    <row r="2258" spans="1:17" s="24" customFormat="1" ht="15.75">
      <c r="A2258" s="22"/>
      <c r="B2258" s="23"/>
      <c r="C2258" s="23"/>
      <c r="D2258" s="23"/>
      <c r="E2258" s="23"/>
      <c r="F2258" s="23"/>
      <c r="G2258" s="23"/>
      <c r="H2258" s="23"/>
      <c r="I2258" s="23"/>
      <c r="J2258" s="23"/>
      <c r="K2258" s="23"/>
      <c r="L2258" s="23"/>
      <c r="M2258" s="23"/>
      <c r="N2258" s="23"/>
      <c r="P2258" s="23"/>
      <c r="Q2258" s="23"/>
    </row>
    <row r="2259" spans="1:17" s="24" customFormat="1" ht="15.75">
      <c r="A2259" s="22"/>
      <c r="B2259" s="23"/>
      <c r="C2259" s="23"/>
      <c r="D2259" s="23"/>
      <c r="E2259" s="23"/>
      <c r="F2259" s="23"/>
      <c r="G2259" s="23"/>
      <c r="H2259" s="23"/>
      <c r="I2259" s="23"/>
      <c r="J2259" s="23"/>
      <c r="K2259" s="23"/>
      <c r="L2259" s="23"/>
      <c r="M2259" s="23"/>
      <c r="N2259" s="23"/>
      <c r="P2259" s="23"/>
      <c r="Q2259" s="23"/>
    </row>
    <row r="2260" spans="1:17" s="24" customFormat="1" ht="15.75">
      <c r="A2260" s="22"/>
      <c r="B2260" s="23"/>
      <c r="C2260" s="23"/>
      <c r="D2260" s="23"/>
      <c r="E2260" s="23"/>
      <c r="F2260" s="23"/>
      <c r="G2260" s="23"/>
      <c r="H2260" s="23"/>
      <c r="I2260" s="23"/>
      <c r="J2260" s="23"/>
      <c r="K2260" s="23"/>
      <c r="L2260" s="23"/>
      <c r="M2260" s="23"/>
      <c r="N2260" s="23"/>
      <c r="P2260" s="23"/>
      <c r="Q2260" s="23"/>
    </row>
    <row r="2261" spans="1:17" s="24" customFormat="1" ht="15.75">
      <c r="A2261" s="22"/>
      <c r="B2261" s="23"/>
      <c r="C2261" s="23"/>
      <c r="D2261" s="23"/>
      <c r="E2261" s="23"/>
      <c r="F2261" s="23"/>
      <c r="G2261" s="23"/>
      <c r="H2261" s="23"/>
      <c r="I2261" s="23"/>
      <c r="J2261" s="23"/>
      <c r="K2261" s="23"/>
      <c r="L2261" s="23"/>
      <c r="M2261" s="23"/>
      <c r="N2261" s="23"/>
      <c r="P2261" s="23"/>
      <c r="Q2261" s="23"/>
    </row>
    <row r="2262" spans="1:17" s="24" customFormat="1" ht="15.75">
      <c r="A2262" s="22"/>
      <c r="B2262" s="23"/>
      <c r="C2262" s="23"/>
      <c r="D2262" s="23"/>
      <c r="E2262" s="23"/>
      <c r="F2262" s="23"/>
      <c r="G2262" s="23"/>
      <c r="H2262" s="23"/>
      <c r="I2262" s="23"/>
      <c r="J2262" s="23"/>
      <c r="K2262" s="23"/>
      <c r="L2262" s="23"/>
      <c r="M2262" s="23"/>
      <c r="N2262" s="23"/>
      <c r="P2262" s="23"/>
      <c r="Q2262" s="23"/>
    </row>
    <row r="2263" spans="1:17" s="24" customFormat="1" ht="15.75">
      <c r="A2263" s="22"/>
      <c r="B2263" s="23"/>
      <c r="C2263" s="23"/>
      <c r="D2263" s="23"/>
      <c r="E2263" s="23"/>
      <c r="F2263" s="23"/>
      <c r="G2263" s="23"/>
      <c r="H2263" s="23"/>
      <c r="I2263" s="23"/>
      <c r="J2263" s="23"/>
      <c r="K2263" s="23"/>
      <c r="L2263" s="23"/>
      <c r="M2263" s="23"/>
      <c r="N2263" s="23"/>
      <c r="P2263" s="23"/>
      <c r="Q2263" s="23"/>
    </row>
    <row r="2264" spans="1:17" s="24" customFormat="1" ht="15.75">
      <c r="A2264" s="22"/>
      <c r="B2264" s="23"/>
      <c r="C2264" s="23"/>
      <c r="D2264" s="23"/>
      <c r="E2264" s="23"/>
      <c r="F2264" s="23"/>
      <c r="G2264" s="23"/>
      <c r="H2264" s="23"/>
      <c r="I2264" s="23"/>
      <c r="J2264" s="23"/>
      <c r="K2264" s="23"/>
      <c r="L2264" s="23"/>
      <c r="M2264" s="23"/>
      <c r="N2264" s="23"/>
      <c r="P2264" s="23"/>
      <c r="Q2264" s="23"/>
    </row>
    <row r="2265" spans="1:17" s="24" customFormat="1" ht="15.75">
      <c r="A2265" s="22"/>
      <c r="B2265" s="23"/>
      <c r="C2265" s="23"/>
      <c r="D2265" s="23"/>
      <c r="E2265" s="23"/>
      <c r="F2265" s="23"/>
      <c r="G2265" s="23"/>
      <c r="H2265" s="23"/>
      <c r="I2265" s="23"/>
      <c r="J2265" s="23"/>
      <c r="K2265" s="23"/>
      <c r="L2265" s="23"/>
      <c r="M2265" s="23"/>
      <c r="N2265" s="23"/>
      <c r="P2265" s="23"/>
      <c r="Q2265" s="23"/>
    </row>
    <row r="2266" spans="1:17" s="24" customFormat="1" ht="15.75">
      <c r="A2266" s="22"/>
      <c r="B2266" s="23"/>
      <c r="C2266" s="23"/>
      <c r="D2266" s="23"/>
      <c r="E2266" s="23"/>
      <c r="F2266" s="23"/>
      <c r="G2266" s="23"/>
      <c r="H2266" s="23"/>
      <c r="I2266" s="23"/>
      <c r="J2266" s="23"/>
      <c r="K2266" s="23"/>
      <c r="L2266" s="23"/>
      <c r="M2266" s="23"/>
      <c r="N2266" s="23"/>
      <c r="P2266" s="23"/>
      <c r="Q2266" s="23"/>
    </row>
    <row r="2267" spans="1:17" s="24" customFormat="1" ht="15.75">
      <c r="A2267" s="22"/>
      <c r="B2267" s="23"/>
      <c r="C2267" s="23"/>
      <c r="D2267" s="23"/>
      <c r="E2267" s="23"/>
      <c r="F2267" s="23"/>
      <c r="G2267" s="23"/>
      <c r="H2267" s="23"/>
      <c r="I2267" s="23"/>
      <c r="J2267" s="23"/>
      <c r="K2267" s="23"/>
      <c r="L2267" s="23"/>
      <c r="M2267" s="23"/>
      <c r="N2267" s="23"/>
      <c r="P2267" s="23"/>
      <c r="Q2267" s="23"/>
    </row>
    <row r="2268" spans="1:17" s="24" customFormat="1" ht="15.75">
      <c r="A2268" s="22"/>
      <c r="B2268" s="23"/>
      <c r="C2268" s="23"/>
      <c r="D2268" s="23"/>
      <c r="E2268" s="23"/>
      <c r="F2268" s="23"/>
      <c r="G2268" s="23"/>
      <c r="H2268" s="23"/>
      <c r="I2268" s="23"/>
      <c r="J2268" s="23"/>
      <c r="K2268" s="23"/>
      <c r="L2268" s="23"/>
      <c r="M2268" s="23"/>
      <c r="N2268" s="23"/>
      <c r="P2268" s="23"/>
      <c r="Q2268" s="23"/>
    </row>
    <row r="2269" spans="1:17" s="24" customFormat="1" ht="15.75">
      <c r="A2269" s="22"/>
      <c r="B2269" s="23"/>
      <c r="C2269" s="23"/>
      <c r="D2269" s="23"/>
      <c r="E2269" s="23"/>
      <c r="F2269" s="23"/>
      <c r="G2269" s="23"/>
      <c r="H2269" s="23"/>
      <c r="I2269" s="23"/>
      <c r="J2269" s="23"/>
      <c r="K2269" s="23"/>
      <c r="L2269" s="23"/>
      <c r="M2269" s="23"/>
      <c r="N2269" s="23"/>
      <c r="P2269" s="23"/>
      <c r="Q2269" s="23"/>
    </row>
    <row r="2270" spans="1:17" s="24" customFormat="1" ht="15.75">
      <c r="A2270" s="22"/>
      <c r="B2270" s="23"/>
      <c r="C2270" s="23"/>
      <c r="D2270" s="23"/>
      <c r="E2270" s="23"/>
      <c r="F2270" s="23"/>
      <c r="G2270" s="23"/>
      <c r="H2270" s="23"/>
      <c r="I2270" s="23"/>
      <c r="J2270" s="23"/>
      <c r="K2270" s="23"/>
      <c r="L2270" s="23"/>
      <c r="M2270" s="23"/>
      <c r="N2270" s="23"/>
      <c r="P2270" s="23"/>
      <c r="Q2270" s="23"/>
    </row>
    <row r="2271" spans="1:17" s="24" customFormat="1" ht="15.75">
      <c r="A2271" s="22"/>
      <c r="B2271" s="23"/>
      <c r="C2271" s="23"/>
      <c r="D2271" s="23"/>
      <c r="E2271" s="23"/>
      <c r="F2271" s="23"/>
      <c r="G2271" s="23"/>
      <c r="H2271" s="23"/>
      <c r="I2271" s="23"/>
      <c r="J2271" s="23"/>
      <c r="K2271" s="23"/>
      <c r="L2271" s="23"/>
      <c r="M2271" s="23"/>
      <c r="N2271" s="23"/>
      <c r="P2271" s="23"/>
      <c r="Q2271" s="23"/>
    </row>
    <row r="2272" spans="1:17" s="24" customFormat="1" ht="15.75">
      <c r="A2272" s="22"/>
      <c r="B2272" s="23"/>
      <c r="C2272" s="23"/>
      <c r="D2272" s="23"/>
      <c r="E2272" s="23"/>
      <c r="F2272" s="23"/>
      <c r="G2272" s="23"/>
      <c r="H2272" s="23"/>
      <c r="I2272" s="23"/>
      <c r="J2272" s="23"/>
      <c r="K2272" s="23"/>
      <c r="L2272" s="23"/>
      <c r="M2272" s="23"/>
      <c r="N2272" s="23"/>
      <c r="P2272" s="23"/>
      <c r="Q2272" s="23"/>
    </row>
    <row r="2273" spans="1:17" s="24" customFormat="1" ht="15.75">
      <c r="A2273" s="22"/>
      <c r="B2273" s="23"/>
      <c r="C2273" s="23"/>
      <c r="D2273" s="23"/>
      <c r="E2273" s="23"/>
      <c r="F2273" s="23"/>
      <c r="G2273" s="23"/>
      <c r="H2273" s="23"/>
      <c r="I2273" s="23"/>
      <c r="J2273" s="23"/>
      <c r="K2273" s="23"/>
      <c r="L2273" s="23"/>
      <c r="M2273" s="23"/>
      <c r="N2273" s="23"/>
      <c r="P2273" s="23"/>
      <c r="Q2273" s="23"/>
    </row>
    <row r="2274" spans="1:17" s="24" customFormat="1" ht="15.75">
      <c r="A2274" s="22"/>
      <c r="B2274" s="23"/>
      <c r="C2274" s="23"/>
      <c r="D2274" s="23"/>
      <c r="E2274" s="23"/>
      <c r="F2274" s="23"/>
      <c r="G2274" s="23"/>
      <c r="H2274" s="23"/>
      <c r="I2274" s="23"/>
      <c r="J2274" s="23"/>
      <c r="K2274" s="23"/>
      <c r="L2274" s="23"/>
      <c r="M2274" s="23"/>
      <c r="N2274" s="23"/>
      <c r="P2274" s="23"/>
      <c r="Q2274" s="23"/>
    </row>
    <row r="2275" spans="1:17" s="24" customFormat="1" ht="15.75">
      <c r="A2275" s="22"/>
      <c r="B2275" s="23"/>
      <c r="C2275" s="23"/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  <c r="N2275" s="23"/>
      <c r="P2275" s="23"/>
      <c r="Q2275" s="23"/>
    </row>
    <row r="2276" spans="1:17" s="24" customFormat="1" ht="15.75">
      <c r="A2276" s="22"/>
      <c r="B2276" s="23"/>
      <c r="C2276" s="23"/>
      <c r="D2276" s="23"/>
      <c r="E2276" s="23"/>
      <c r="F2276" s="23"/>
      <c r="G2276" s="23"/>
      <c r="H2276" s="23"/>
      <c r="I2276" s="23"/>
      <c r="J2276" s="23"/>
      <c r="K2276" s="23"/>
      <c r="L2276" s="23"/>
      <c r="M2276" s="23"/>
      <c r="N2276" s="23"/>
      <c r="P2276" s="23"/>
      <c r="Q2276" s="23"/>
    </row>
    <row r="2277" spans="1:17" s="24" customFormat="1" ht="15.75">
      <c r="A2277" s="22"/>
      <c r="B2277" s="23"/>
      <c r="C2277" s="23"/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3"/>
      <c r="P2277" s="23"/>
      <c r="Q2277" s="23"/>
    </row>
    <row r="2278" spans="1:17" s="24" customFormat="1" ht="15.75">
      <c r="A2278" s="22"/>
      <c r="B2278" s="23"/>
      <c r="C2278" s="23"/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  <c r="N2278" s="23"/>
      <c r="P2278" s="23"/>
      <c r="Q2278" s="23"/>
    </row>
    <row r="2279" spans="1:17" s="24" customFormat="1" ht="15.75">
      <c r="A2279" s="22"/>
      <c r="B2279" s="23"/>
      <c r="C2279" s="23"/>
      <c r="D2279" s="23"/>
      <c r="E2279" s="23"/>
      <c r="F2279" s="23"/>
      <c r="G2279" s="23"/>
      <c r="H2279" s="23"/>
      <c r="I2279" s="23"/>
      <c r="J2279" s="23"/>
      <c r="K2279" s="23"/>
      <c r="L2279" s="23"/>
      <c r="M2279" s="23"/>
      <c r="N2279" s="23"/>
      <c r="P2279" s="23"/>
      <c r="Q2279" s="23"/>
    </row>
    <row r="2280" spans="1:17" s="24" customFormat="1" ht="15.75">
      <c r="A2280" s="22"/>
      <c r="B2280" s="23"/>
      <c r="C2280" s="23"/>
      <c r="D2280" s="23"/>
      <c r="E2280" s="23"/>
      <c r="F2280" s="23"/>
      <c r="G2280" s="23"/>
      <c r="H2280" s="23"/>
      <c r="I2280" s="23"/>
      <c r="J2280" s="23"/>
      <c r="K2280" s="23"/>
      <c r="L2280" s="23"/>
      <c r="M2280" s="23"/>
      <c r="N2280" s="23"/>
      <c r="P2280" s="23"/>
      <c r="Q2280" s="23"/>
    </row>
    <row r="2281" spans="1:17" s="24" customFormat="1" ht="15.75">
      <c r="A2281" s="22"/>
      <c r="B2281" s="23"/>
      <c r="C2281" s="23"/>
      <c r="D2281" s="23"/>
      <c r="E2281" s="23"/>
      <c r="F2281" s="23"/>
      <c r="G2281" s="23"/>
      <c r="H2281" s="23"/>
      <c r="I2281" s="23"/>
      <c r="J2281" s="23"/>
      <c r="K2281" s="23"/>
      <c r="L2281" s="23"/>
      <c r="M2281" s="23"/>
      <c r="N2281" s="23"/>
      <c r="P2281" s="23"/>
      <c r="Q2281" s="23"/>
    </row>
    <row r="2282" spans="1:17" s="24" customFormat="1" ht="15.75">
      <c r="A2282" s="22"/>
      <c r="B2282" s="23"/>
      <c r="C2282" s="23"/>
      <c r="D2282" s="23"/>
      <c r="E2282" s="23"/>
      <c r="F2282" s="23"/>
      <c r="G2282" s="23"/>
      <c r="H2282" s="23"/>
      <c r="I2282" s="23"/>
      <c r="J2282" s="23"/>
      <c r="K2282" s="23"/>
      <c r="L2282" s="23"/>
      <c r="M2282" s="23"/>
      <c r="N2282" s="23"/>
      <c r="P2282" s="23"/>
      <c r="Q2282" s="23"/>
    </row>
    <row r="2283" spans="1:17" s="24" customFormat="1" ht="15.75">
      <c r="A2283" s="22"/>
      <c r="B2283" s="23"/>
      <c r="C2283" s="23"/>
      <c r="D2283" s="23"/>
      <c r="E2283" s="23"/>
      <c r="F2283" s="23"/>
      <c r="G2283" s="23"/>
      <c r="H2283" s="23"/>
      <c r="I2283" s="23"/>
      <c r="J2283" s="23"/>
      <c r="K2283" s="23"/>
      <c r="L2283" s="23"/>
      <c r="M2283" s="23"/>
      <c r="N2283" s="23"/>
      <c r="P2283" s="23"/>
      <c r="Q2283" s="23"/>
    </row>
    <row r="2284" spans="1:17" s="24" customFormat="1" ht="15.75">
      <c r="A2284" s="22"/>
      <c r="B2284" s="23"/>
      <c r="C2284" s="23"/>
      <c r="D2284" s="23"/>
      <c r="E2284" s="23"/>
      <c r="F2284" s="23"/>
      <c r="G2284" s="23"/>
      <c r="H2284" s="23"/>
      <c r="I2284" s="23"/>
      <c r="J2284" s="23"/>
      <c r="K2284" s="23"/>
      <c r="L2284" s="23"/>
      <c r="M2284" s="23"/>
      <c r="N2284" s="23"/>
      <c r="P2284" s="23"/>
      <c r="Q2284" s="23"/>
    </row>
    <row r="2285" spans="1:17" s="24" customFormat="1" ht="15.75">
      <c r="A2285" s="22"/>
      <c r="B2285" s="23"/>
      <c r="C2285" s="23"/>
      <c r="D2285" s="23"/>
      <c r="E2285" s="23"/>
      <c r="F2285" s="23"/>
      <c r="G2285" s="23"/>
      <c r="H2285" s="23"/>
      <c r="I2285" s="23"/>
      <c r="J2285" s="23"/>
      <c r="K2285" s="23"/>
      <c r="L2285" s="23"/>
      <c r="M2285" s="23"/>
      <c r="N2285" s="23"/>
      <c r="P2285" s="23"/>
      <c r="Q2285" s="23"/>
    </row>
    <row r="2286" spans="1:17" s="24" customFormat="1" ht="15.75">
      <c r="A2286" s="22"/>
      <c r="B2286" s="23"/>
      <c r="C2286" s="23"/>
      <c r="D2286" s="23"/>
      <c r="E2286" s="23"/>
      <c r="F2286" s="23"/>
      <c r="G2286" s="23"/>
      <c r="H2286" s="23"/>
      <c r="I2286" s="23"/>
      <c r="J2286" s="23"/>
      <c r="K2286" s="23"/>
      <c r="L2286" s="23"/>
      <c r="M2286" s="23"/>
      <c r="N2286" s="23"/>
      <c r="P2286" s="23"/>
      <c r="Q2286" s="23"/>
    </row>
    <row r="2287" spans="1:17" s="24" customFormat="1" ht="15.75">
      <c r="A2287" s="22"/>
      <c r="B2287" s="23"/>
      <c r="C2287" s="23"/>
      <c r="D2287" s="23"/>
      <c r="E2287" s="23"/>
      <c r="F2287" s="23"/>
      <c r="G2287" s="23"/>
      <c r="H2287" s="23"/>
      <c r="I2287" s="23"/>
      <c r="J2287" s="23"/>
      <c r="K2287" s="23"/>
      <c r="L2287" s="23"/>
      <c r="M2287" s="23"/>
      <c r="N2287" s="23"/>
      <c r="P2287" s="23"/>
      <c r="Q2287" s="23"/>
    </row>
    <row r="2288" spans="1:17" s="24" customFormat="1" ht="15.75">
      <c r="A2288" s="22"/>
      <c r="B2288" s="23"/>
      <c r="C2288" s="23"/>
      <c r="D2288" s="23"/>
      <c r="E2288" s="23"/>
      <c r="F2288" s="23"/>
      <c r="G2288" s="23"/>
      <c r="H2288" s="23"/>
      <c r="I2288" s="23"/>
      <c r="J2288" s="23"/>
      <c r="K2288" s="23"/>
      <c r="L2288" s="23"/>
      <c r="M2288" s="23"/>
      <c r="N2288" s="23"/>
      <c r="P2288" s="23"/>
      <c r="Q2288" s="23"/>
    </row>
    <row r="2289" spans="1:17" s="24" customFormat="1" ht="15.75">
      <c r="A2289" s="22"/>
      <c r="B2289" s="23"/>
      <c r="C2289" s="23"/>
      <c r="D2289" s="23"/>
      <c r="E2289" s="23"/>
      <c r="F2289" s="23"/>
      <c r="G2289" s="23"/>
      <c r="H2289" s="23"/>
      <c r="I2289" s="23"/>
      <c r="J2289" s="23"/>
      <c r="K2289" s="23"/>
      <c r="L2289" s="23"/>
      <c r="M2289" s="23"/>
      <c r="N2289" s="23"/>
      <c r="P2289" s="23"/>
      <c r="Q2289" s="23"/>
    </row>
    <row r="2290" spans="1:17" s="24" customFormat="1" ht="15.75">
      <c r="A2290" s="22"/>
      <c r="B2290" s="23"/>
      <c r="C2290" s="23"/>
      <c r="D2290" s="23"/>
      <c r="E2290" s="23"/>
      <c r="F2290" s="23"/>
      <c r="G2290" s="23"/>
      <c r="H2290" s="23"/>
      <c r="I2290" s="23"/>
      <c r="J2290" s="23"/>
      <c r="K2290" s="23"/>
      <c r="L2290" s="23"/>
      <c r="M2290" s="23"/>
      <c r="N2290" s="23"/>
      <c r="P2290" s="23"/>
      <c r="Q2290" s="23"/>
    </row>
    <row r="2291" spans="1:17" s="24" customFormat="1" ht="15.75">
      <c r="A2291" s="22"/>
      <c r="B2291" s="23"/>
      <c r="C2291" s="23"/>
      <c r="D2291" s="23"/>
      <c r="E2291" s="23"/>
      <c r="F2291" s="23"/>
      <c r="G2291" s="23"/>
      <c r="H2291" s="23"/>
      <c r="I2291" s="23"/>
      <c r="J2291" s="23"/>
      <c r="K2291" s="23"/>
      <c r="L2291" s="23"/>
      <c r="M2291" s="23"/>
      <c r="N2291" s="23"/>
      <c r="P2291" s="23"/>
      <c r="Q2291" s="23"/>
    </row>
    <row r="2292" spans="1:17" s="24" customFormat="1" ht="15.75">
      <c r="A2292" s="22"/>
      <c r="B2292" s="23"/>
      <c r="C2292" s="23"/>
      <c r="D2292" s="23"/>
      <c r="E2292" s="23"/>
      <c r="F2292" s="23"/>
      <c r="G2292" s="23"/>
      <c r="H2292" s="23"/>
      <c r="I2292" s="23"/>
      <c r="J2292" s="23"/>
      <c r="K2292" s="23"/>
      <c r="L2292" s="23"/>
      <c r="M2292" s="23"/>
      <c r="N2292" s="23"/>
      <c r="P2292" s="23"/>
      <c r="Q2292" s="23"/>
    </row>
    <row r="2293" spans="1:17" s="24" customFormat="1" ht="15.75">
      <c r="A2293" s="22"/>
      <c r="B2293" s="23"/>
      <c r="C2293" s="23"/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  <c r="N2293" s="23"/>
      <c r="P2293" s="23"/>
      <c r="Q2293" s="23"/>
    </row>
    <row r="2294" spans="1:17" s="24" customFormat="1" ht="15.75">
      <c r="A2294" s="22"/>
      <c r="B2294" s="23"/>
      <c r="C2294" s="23"/>
      <c r="D2294" s="23"/>
      <c r="E2294" s="23"/>
      <c r="F2294" s="23"/>
      <c r="G2294" s="23"/>
      <c r="H2294" s="23"/>
      <c r="I2294" s="23"/>
      <c r="J2294" s="23"/>
      <c r="K2294" s="23"/>
      <c r="L2294" s="23"/>
      <c r="M2294" s="23"/>
      <c r="N2294" s="23"/>
      <c r="P2294" s="23"/>
      <c r="Q2294" s="23"/>
    </row>
    <row r="2295" spans="1:17" s="24" customFormat="1" ht="15.75">
      <c r="A2295" s="22"/>
      <c r="B2295" s="23"/>
      <c r="C2295" s="23"/>
      <c r="D2295" s="23"/>
      <c r="E2295" s="23"/>
      <c r="F2295" s="23"/>
      <c r="G2295" s="23"/>
      <c r="H2295" s="23"/>
      <c r="I2295" s="23"/>
      <c r="J2295" s="23"/>
      <c r="K2295" s="23"/>
      <c r="L2295" s="23"/>
      <c r="M2295" s="23"/>
      <c r="N2295" s="23"/>
      <c r="P2295" s="23"/>
      <c r="Q2295" s="23"/>
    </row>
    <row r="2296" spans="1:17" s="24" customFormat="1" ht="15.75">
      <c r="A2296" s="22"/>
      <c r="B2296" s="23"/>
      <c r="C2296" s="23"/>
      <c r="D2296" s="23"/>
      <c r="E2296" s="23"/>
      <c r="F2296" s="23"/>
      <c r="G2296" s="23"/>
      <c r="H2296" s="23"/>
      <c r="I2296" s="23"/>
      <c r="J2296" s="23"/>
      <c r="K2296" s="23"/>
      <c r="L2296" s="23"/>
      <c r="M2296" s="23"/>
      <c r="N2296" s="23"/>
      <c r="P2296" s="23"/>
      <c r="Q2296" s="23"/>
    </row>
    <row r="2297" spans="1:17" s="24" customFormat="1" ht="15.75">
      <c r="A2297" s="22"/>
      <c r="B2297" s="23"/>
      <c r="C2297" s="23"/>
      <c r="D2297" s="23"/>
      <c r="E2297" s="23"/>
      <c r="F2297" s="23"/>
      <c r="G2297" s="23"/>
      <c r="H2297" s="23"/>
      <c r="I2297" s="23"/>
      <c r="J2297" s="23"/>
      <c r="K2297" s="23"/>
      <c r="L2297" s="23"/>
      <c r="M2297" s="23"/>
      <c r="N2297" s="23"/>
      <c r="P2297" s="23"/>
      <c r="Q2297" s="23"/>
    </row>
    <row r="2298" spans="1:17" s="24" customFormat="1" ht="15.75">
      <c r="A2298" s="22"/>
      <c r="B2298" s="23"/>
      <c r="C2298" s="23"/>
      <c r="D2298" s="23"/>
      <c r="E2298" s="23"/>
      <c r="F2298" s="23"/>
      <c r="G2298" s="23"/>
      <c r="H2298" s="23"/>
      <c r="I2298" s="23"/>
      <c r="J2298" s="23"/>
      <c r="K2298" s="23"/>
      <c r="L2298" s="23"/>
      <c r="M2298" s="23"/>
      <c r="N2298" s="23"/>
      <c r="P2298" s="23"/>
      <c r="Q2298" s="23"/>
    </row>
    <row r="2299" spans="1:17" s="24" customFormat="1" ht="15.75">
      <c r="A2299" s="22"/>
      <c r="B2299" s="23"/>
      <c r="C2299" s="23"/>
      <c r="D2299" s="23"/>
      <c r="E2299" s="23"/>
      <c r="F2299" s="23"/>
      <c r="G2299" s="23"/>
      <c r="H2299" s="23"/>
      <c r="I2299" s="23"/>
      <c r="J2299" s="23"/>
      <c r="K2299" s="23"/>
      <c r="L2299" s="23"/>
      <c r="M2299" s="23"/>
      <c r="N2299" s="23"/>
      <c r="P2299" s="23"/>
      <c r="Q2299" s="23"/>
    </row>
    <row r="2300" spans="1:17" s="24" customFormat="1" ht="15.75">
      <c r="A2300" s="22"/>
      <c r="B2300" s="23"/>
      <c r="C2300" s="23"/>
      <c r="D2300" s="23"/>
      <c r="E2300" s="23"/>
      <c r="F2300" s="23"/>
      <c r="G2300" s="23"/>
      <c r="H2300" s="23"/>
      <c r="I2300" s="23"/>
      <c r="J2300" s="23"/>
      <c r="K2300" s="23"/>
      <c r="L2300" s="23"/>
      <c r="M2300" s="23"/>
      <c r="N2300" s="23"/>
      <c r="P2300" s="23"/>
      <c r="Q2300" s="23"/>
    </row>
    <row r="2301" spans="1:17" s="24" customFormat="1" ht="15.75">
      <c r="A2301" s="22"/>
      <c r="B2301" s="23"/>
      <c r="C2301" s="23"/>
      <c r="D2301" s="23"/>
      <c r="E2301" s="23"/>
      <c r="F2301" s="23"/>
      <c r="G2301" s="23"/>
      <c r="H2301" s="23"/>
      <c r="I2301" s="23"/>
      <c r="J2301" s="23"/>
      <c r="K2301" s="23"/>
      <c r="L2301" s="23"/>
      <c r="M2301" s="23"/>
      <c r="N2301" s="23"/>
      <c r="P2301" s="23"/>
      <c r="Q2301" s="23"/>
    </row>
    <row r="2302" spans="1:17" s="24" customFormat="1" ht="15.75">
      <c r="A2302" s="22"/>
      <c r="B2302" s="23"/>
      <c r="C2302" s="23"/>
      <c r="D2302" s="23"/>
      <c r="E2302" s="23"/>
      <c r="F2302" s="23"/>
      <c r="G2302" s="23"/>
      <c r="H2302" s="23"/>
      <c r="I2302" s="23"/>
      <c r="J2302" s="23"/>
      <c r="K2302" s="23"/>
      <c r="L2302" s="23"/>
      <c r="M2302" s="23"/>
      <c r="N2302" s="23"/>
      <c r="P2302" s="23"/>
      <c r="Q2302" s="23"/>
    </row>
    <row r="2303" spans="1:17" s="24" customFormat="1" ht="15.75">
      <c r="A2303" s="22"/>
      <c r="B2303" s="23"/>
      <c r="C2303" s="23"/>
      <c r="D2303" s="23"/>
      <c r="E2303" s="23"/>
      <c r="F2303" s="23"/>
      <c r="G2303" s="23"/>
      <c r="H2303" s="23"/>
      <c r="I2303" s="23"/>
      <c r="J2303" s="23"/>
      <c r="K2303" s="23"/>
      <c r="L2303" s="23"/>
      <c r="M2303" s="23"/>
      <c r="N2303" s="23"/>
      <c r="P2303" s="23"/>
      <c r="Q2303" s="23"/>
    </row>
    <row r="2304" spans="1:17" s="24" customFormat="1" ht="15.75">
      <c r="A2304" s="22"/>
      <c r="B2304" s="23"/>
      <c r="C2304" s="23"/>
      <c r="D2304" s="23"/>
      <c r="E2304" s="23"/>
      <c r="F2304" s="23"/>
      <c r="G2304" s="23"/>
      <c r="H2304" s="23"/>
      <c r="I2304" s="23"/>
      <c r="J2304" s="23"/>
      <c r="K2304" s="23"/>
      <c r="L2304" s="23"/>
      <c r="M2304" s="23"/>
      <c r="N2304" s="23"/>
      <c r="P2304" s="23"/>
      <c r="Q2304" s="23"/>
    </row>
    <row r="2305" spans="1:17" s="24" customFormat="1" ht="15.75">
      <c r="A2305" s="22"/>
      <c r="B2305" s="23"/>
      <c r="C2305" s="23"/>
      <c r="D2305" s="23"/>
      <c r="E2305" s="23"/>
      <c r="F2305" s="23"/>
      <c r="G2305" s="23"/>
      <c r="H2305" s="23"/>
      <c r="I2305" s="23"/>
      <c r="J2305" s="23"/>
      <c r="K2305" s="23"/>
      <c r="L2305" s="23"/>
      <c r="M2305" s="23"/>
      <c r="N2305" s="23"/>
      <c r="P2305" s="23"/>
      <c r="Q2305" s="23"/>
    </row>
    <row r="2306" spans="1:17" s="24" customFormat="1" ht="15.75">
      <c r="A2306" s="22"/>
      <c r="B2306" s="23"/>
      <c r="C2306" s="23"/>
      <c r="D2306" s="23"/>
      <c r="E2306" s="23"/>
      <c r="F2306" s="23"/>
      <c r="G2306" s="23"/>
      <c r="H2306" s="23"/>
      <c r="I2306" s="23"/>
      <c r="J2306" s="23"/>
      <c r="K2306" s="23"/>
      <c r="L2306" s="23"/>
      <c r="M2306" s="23"/>
      <c r="N2306" s="23"/>
      <c r="P2306" s="23"/>
      <c r="Q2306" s="23"/>
    </row>
    <row r="2307" spans="1:17" s="24" customFormat="1" ht="15.75">
      <c r="A2307" s="22"/>
      <c r="B2307" s="23"/>
      <c r="C2307" s="23"/>
      <c r="D2307" s="23"/>
      <c r="E2307" s="23"/>
      <c r="F2307" s="23"/>
      <c r="G2307" s="23"/>
      <c r="H2307" s="23"/>
      <c r="I2307" s="23"/>
      <c r="J2307" s="23"/>
      <c r="K2307" s="23"/>
      <c r="L2307" s="23"/>
      <c r="M2307" s="23"/>
      <c r="N2307" s="23"/>
      <c r="P2307" s="23"/>
      <c r="Q2307" s="23"/>
    </row>
    <row r="2308" spans="1:17" s="24" customFormat="1" ht="15.75">
      <c r="A2308" s="22"/>
      <c r="B2308" s="23"/>
      <c r="C2308" s="23"/>
      <c r="D2308" s="23"/>
      <c r="E2308" s="23"/>
      <c r="F2308" s="23"/>
      <c r="G2308" s="23"/>
      <c r="H2308" s="23"/>
      <c r="I2308" s="23"/>
      <c r="J2308" s="23"/>
      <c r="K2308" s="23"/>
      <c r="L2308" s="23"/>
      <c r="M2308" s="23"/>
      <c r="N2308" s="23"/>
      <c r="P2308" s="23"/>
      <c r="Q2308" s="23"/>
    </row>
    <row r="2309" spans="1:17" s="24" customFormat="1" ht="15.75">
      <c r="A2309" s="22"/>
      <c r="B2309" s="23"/>
      <c r="C2309" s="23"/>
      <c r="D2309" s="23"/>
      <c r="E2309" s="23"/>
      <c r="F2309" s="23"/>
      <c r="G2309" s="23"/>
      <c r="H2309" s="23"/>
      <c r="I2309" s="23"/>
      <c r="J2309" s="23"/>
      <c r="K2309" s="23"/>
      <c r="L2309" s="23"/>
      <c r="M2309" s="23"/>
      <c r="N2309" s="23"/>
      <c r="P2309" s="23"/>
      <c r="Q2309" s="23"/>
    </row>
    <row r="2310" spans="1:17" s="24" customFormat="1" ht="15.75">
      <c r="A2310" s="22"/>
      <c r="B2310" s="23"/>
      <c r="C2310" s="23"/>
      <c r="D2310" s="23"/>
      <c r="E2310" s="23"/>
      <c r="F2310" s="23"/>
      <c r="G2310" s="23"/>
      <c r="H2310" s="23"/>
      <c r="I2310" s="23"/>
      <c r="J2310" s="23"/>
      <c r="K2310" s="23"/>
      <c r="L2310" s="23"/>
      <c r="M2310" s="23"/>
      <c r="N2310" s="23"/>
      <c r="P2310" s="23"/>
      <c r="Q2310" s="23"/>
    </row>
    <row r="2311" spans="1:17" s="24" customFormat="1" ht="15.75">
      <c r="A2311" s="22"/>
      <c r="B2311" s="23"/>
      <c r="C2311" s="23"/>
      <c r="D2311" s="23"/>
      <c r="E2311" s="23"/>
      <c r="F2311" s="23"/>
      <c r="G2311" s="23"/>
      <c r="H2311" s="23"/>
      <c r="I2311" s="23"/>
      <c r="J2311" s="23"/>
      <c r="K2311" s="23"/>
      <c r="L2311" s="23"/>
      <c r="M2311" s="23"/>
      <c r="N2311" s="23"/>
      <c r="P2311" s="23"/>
      <c r="Q2311" s="23"/>
    </row>
    <row r="2312" spans="1:17" s="24" customFormat="1" ht="15.75">
      <c r="A2312" s="22"/>
      <c r="B2312" s="23"/>
      <c r="C2312" s="23"/>
      <c r="D2312" s="23"/>
      <c r="E2312" s="23"/>
      <c r="F2312" s="23"/>
      <c r="G2312" s="23"/>
      <c r="H2312" s="23"/>
      <c r="I2312" s="23"/>
      <c r="J2312" s="23"/>
      <c r="K2312" s="23"/>
      <c r="L2312" s="23"/>
      <c r="M2312" s="23"/>
      <c r="N2312" s="23"/>
      <c r="P2312" s="23"/>
      <c r="Q2312" s="23"/>
    </row>
    <row r="2313" spans="1:17" s="24" customFormat="1" ht="15.75">
      <c r="A2313" s="22"/>
      <c r="B2313" s="23"/>
      <c r="C2313" s="23"/>
      <c r="D2313" s="23"/>
      <c r="E2313" s="23"/>
      <c r="F2313" s="23"/>
      <c r="G2313" s="23"/>
      <c r="H2313" s="23"/>
      <c r="I2313" s="23"/>
      <c r="J2313" s="23"/>
      <c r="K2313" s="23"/>
      <c r="L2313" s="23"/>
      <c r="M2313" s="23"/>
      <c r="N2313" s="23"/>
      <c r="P2313" s="23"/>
      <c r="Q2313" s="23"/>
    </row>
    <row r="2314" spans="1:17" s="24" customFormat="1" ht="15.75">
      <c r="A2314" s="22"/>
      <c r="B2314" s="23"/>
      <c r="C2314" s="23"/>
      <c r="D2314" s="23"/>
      <c r="E2314" s="23"/>
      <c r="F2314" s="23"/>
      <c r="G2314" s="23"/>
      <c r="H2314" s="23"/>
      <c r="I2314" s="23"/>
      <c r="J2314" s="23"/>
      <c r="K2314" s="23"/>
      <c r="L2314" s="23"/>
      <c r="M2314" s="23"/>
      <c r="N2314" s="23"/>
      <c r="P2314" s="23"/>
      <c r="Q2314" s="23"/>
    </row>
    <row r="2315" spans="1:17" s="24" customFormat="1" ht="15.75">
      <c r="A2315" s="22"/>
      <c r="B2315" s="23"/>
      <c r="C2315" s="23"/>
      <c r="D2315" s="23"/>
      <c r="E2315" s="23"/>
      <c r="F2315" s="23"/>
      <c r="G2315" s="23"/>
      <c r="H2315" s="23"/>
      <c r="I2315" s="23"/>
      <c r="J2315" s="23"/>
      <c r="K2315" s="23"/>
      <c r="L2315" s="23"/>
      <c r="M2315" s="23"/>
      <c r="N2315" s="23"/>
      <c r="P2315" s="23"/>
      <c r="Q2315" s="23"/>
    </row>
    <row r="2316" spans="1:17" s="24" customFormat="1" ht="15.75">
      <c r="A2316" s="22"/>
      <c r="B2316" s="23"/>
      <c r="C2316" s="23"/>
      <c r="D2316" s="23"/>
      <c r="E2316" s="23"/>
      <c r="F2316" s="23"/>
      <c r="G2316" s="23"/>
      <c r="H2316" s="23"/>
      <c r="I2316" s="23"/>
      <c r="J2316" s="23"/>
      <c r="K2316" s="23"/>
      <c r="L2316" s="23"/>
      <c r="M2316" s="23"/>
      <c r="N2316" s="23"/>
      <c r="P2316" s="23"/>
      <c r="Q2316" s="23"/>
    </row>
    <row r="2317" spans="1:17" s="24" customFormat="1" ht="15.75">
      <c r="A2317" s="22"/>
      <c r="B2317" s="23"/>
      <c r="C2317" s="23"/>
      <c r="D2317" s="23"/>
      <c r="E2317" s="23"/>
      <c r="F2317" s="23"/>
      <c r="G2317" s="23"/>
      <c r="H2317" s="23"/>
      <c r="I2317" s="23"/>
      <c r="J2317" s="23"/>
      <c r="K2317" s="23"/>
      <c r="L2317" s="23"/>
      <c r="M2317" s="23"/>
      <c r="N2317" s="23"/>
      <c r="P2317" s="23"/>
      <c r="Q2317" s="23"/>
    </row>
    <row r="2318" spans="1:17" s="24" customFormat="1" ht="15.75">
      <c r="A2318" s="22"/>
      <c r="B2318" s="23"/>
      <c r="C2318" s="23"/>
      <c r="D2318" s="23"/>
      <c r="E2318" s="23"/>
      <c r="F2318" s="23"/>
      <c r="G2318" s="23"/>
      <c r="H2318" s="23"/>
      <c r="I2318" s="23"/>
      <c r="J2318" s="23"/>
      <c r="K2318" s="23"/>
      <c r="L2318" s="23"/>
      <c r="M2318" s="23"/>
      <c r="N2318" s="23"/>
      <c r="P2318" s="23"/>
      <c r="Q2318" s="23"/>
    </row>
    <row r="2319" spans="1:17" s="24" customFormat="1" ht="15.75">
      <c r="A2319" s="22"/>
      <c r="B2319" s="23"/>
      <c r="C2319" s="23"/>
      <c r="D2319" s="23"/>
      <c r="E2319" s="23"/>
      <c r="F2319" s="23"/>
      <c r="G2319" s="23"/>
      <c r="H2319" s="23"/>
      <c r="I2319" s="23"/>
      <c r="J2319" s="23"/>
      <c r="K2319" s="23"/>
      <c r="L2319" s="23"/>
      <c r="M2319" s="23"/>
      <c r="N2319" s="23"/>
      <c r="P2319" s="23"/>
      <c r="Q2319" s="23"/>
    </row>
    <row r="2320" spans="1:17" s="24" customFormat="1" ht="15.75">
      <c r="A2320" s="22"/>
      <c r="B2320" s="23"/>
      <c r="C2320" s="23"/>
      <c r="D2320" s="23"/>
      <c r="E2320" s="23"/>
      <c r="F2320" s="23"/>
      <c r="G2320" s="23"/>
      <c r="H2320" s="23"/>
      <c r="I2320" s="23"/>
      <c r="J2320" s="23"/>
      <c r="K2320" s="23"/>
      <c r="L2320" s="23"/>
      <c r="M2320" s="23"/>
      <c r="N2320" s="23"/>
      <c r="P2320" s="23"/>
      <c r="Q2320" s="23"/>
    </row>
    <row r="2321" spans="1:17" s="24" customFormat="1" ht="15.75">
      <c r="A2321" s="22"/>
      <c r="B2321" s="23"/>
      <c r="C2321" s="23"/>
      <c r="D2321" s="23"/>
      <c r="E2321" s="23"/>
      <c r="F2321" s="23"/>
      <c r="G2321" s="23"/>
      <c r="H2321" s="23"/>
      <c r="I2321" s="23"/>
      <c r="J2321" s="23"/>
      <c r="K2321" s="23"/>
      <c r="L2321" s="23"/>
      <c r="M2321" s="23"/>
      <c r="N2321" s="23"/>
      <c r="P2321" s="23"/>
      <c r="Q2321" s="23"/>
    </row>
    <row r="2322" spans="1:17" s="24" customFormat="1" ht="15.75">
      <c r="A2322" s="22"/>
      <c r="B2322" s="23"/>
      <c r="C2322" s="23"/>
      <c r="D2322" s="23"/>
      <c r="E2322" s="23"/>
      <c r="F2322" s="23"/>
      <c r="G2322" s="23"/>
      <c r="H2322" s="23"/>
      <c r="I2322" s="23"/>
      <c r="J2322" s="23"/>
      <c r="K2322" s="23"/>
      <c r="L2322" s="23"/>
      <c r="M2322" s="23"/>
      <c r="N2322" s="23"/>
      <c r="P2322" s="23"/>
      <c r="Q2322" s="23"/>
    </row>
    <row r="2323" spans="1:17" s="24" customFormat="1" ht="15.75">
      <c r="A2323" s="22"/>
      <c r="B2323" s="23"/>
      <c r="C2323" s="23"/>
      <c r="D2323" s="23"/>
      <c r="E2323" s="23"/>
      <c r="F2323" s="23"/>
      <c r="G2323" s="23"/>
      <c r="H2323" s="23"/>
      <c r="I2323" s="23"/>
      <c r="J2323" s="23"/>
      <c r="K2323" s="23"/>
      <c r="L2323" s="23"/>
      <c r="M2323" s="23"/>
      <c r="N2323" s="23"/>
      <c r="P2323" s="23"/>
      <c r="Q2323" s="23"/>
    </row>
    <row r="2324" spans="1:17" s="24" customFormat="1" ht="15.75">
      <c r="A2324" s="22"/>
      <c r="B2324" s="23"/>
      <c r="C2324" s="23"/>
      <c r="D2324" s="23"/>
      <c r="E2324" s="23"/>
      <c r="F2324" s="23"/>
      <c r="G2324" s="23"/>
      <c r="H2324" s="23"/>
      <c r="I2324" s="23"/>
      <c r="J2324" s="23"/>
      <c r="K2324" s="23"/>
      <c r="L2324" s="23"/>
      <c r="M2324" s="23"/>
      <c r="N2324" s="23"/>
      <c r="P2324" s="23"/>
      <c r="Q2324" s="23"/>
    </row>
    <row r="2325" spans="1:17" s="24" customFormat="1" ht="15.75">
      <c r="A2325" s="22"/>
      <c r="B2325" s="23"/>
      <c r="C2325" s="23"/>
      <c r="D2325" s="23"/>
      <c r="E2325" s="23"/>
      <c r="F2325" s="23"/>
      <c r="G2325" s="23"/>
      <c r="H2325" s="23"/>
      <c r="I2325" s="23"/>
      <c r="J2325" s="23"/>
      <c r="K2325" s="23"/>
      <c r="L2325" s="23"/>
      <c r="M2325" s="23"/>
      <c r="N2325" s="23"/>
      <c r="P2325" s="23"/>
      <c r="Q2325" s="23"/>
    </row>
    <row r="2326" spans="1:17" s="24" customFormat="1" ht="15.75">
      <c r="A2326" s="22"/>
      <c r="B2326" s="23"/>
      <c r="C2326" s="23"/>
      <c r="D2326" s="23"/>
      <c r="E2326" s="23"/>
      <c r="F2326" s="23"/>
      <c r="G2326" s="23"/>
      <c r="H2326" s="23"/>
      <c r="I2326" s="23"/>
      <c r="J2326" s="23"/>
      <c r="K2326" s="23"/>
      <c r="L2326" s="23"/>
      <c r="M2326" s="23"/>
      <c r="N2326" s="23"/>
      <c r="P2326" s="23"/>
      <c r="Q2326" s="23"/>
    </row>
    <row r="2327" spans="1:17" s="24" customFormat="1" ht="15.75">
      <c r="A2327" s="22"/>
      <c r="B2327" s="23"/>
      <c r="C2327" s="23"/>
      <c r="D2327" s="23"/>
      <c r="E2327" s="23"/>
      <c r="F2327" s="23"/>
      <c r="G2327" s="23"/>
      <c r="H2327" s="23"/>
      <c r="I2327" s="23"/>
      <c r="J2327" s="23"/>
      <c r="K2327" s="23"/>
      <c r="L2327" s="23"/>
      <c r="M2327" s="23"/>
      <c r="N2327" s="23"/>
      <c r="P2327" s="23"/>
      <c r="Q2327" s="23"/>
    </row>
    <row r="2328" spans="1:17" s="24" customFormat="1" ht="15.75">
      <c r="A2328" s="22"/>
      <c r="B2328" s="23"/>
      <c r="C2328" s="23"/>
      <c r="D2328" s="23"/>
      <c r="E2328" s="23"/>
      <c r="F2328" s="23"/>
      <c r="G2328" s="23"/>
      <c r="H2328" s="23"/>
      <c r="I2328" s="23"/>
      <c r="J2328" s="23"/>
      <c r="K2328" s="23"/>
      <c r="L2328" s="23"/>
      <c r="M2328" s="23"/>
      <c r="N2328" s="23"/>
      <c r="P2328" s="23"/>
      <c r="Q2328" s="23"/>
    </row>
    <row r="2329" spans="1:17" s="24" customFormat="1" ht="15.75">
      <c r="A2329" s="22"/>
      <c r="B2329" s="23"/>
      <c r="C2329" s="23"/>
      <c r="D2329" s="23"/>
      <c r="E2329" s="23"/>
      <c r="F2329" s="23"/>
      <c r="G2329" s="23"/>
      <c r="H2329" s="23"/>
      <c r="I2329" s="23"/>
      <c r="J2329" s="23"/>
      <c r="K2329" s="23"/>
      <c r="L2329" s="23"/>
      <c r="M2329" s="23"/>
      <c r="N2329" s="23"/>
      <c r="P2329" s="23"/>
      <c r="Q2329" s="23"/>
    </row>
    <row r="2330" spans="1:17" s="24" customFormat="1" ht="15.75">
      <c r="A2330" s="22"/>
      <c r="B2330" s="23"/>
      <c r="C2330" s="23"/>
      <c r="D2330" s="23"/>
      <c r="E2330" s="23"/>
      <c r="F2330" s="23"/>
      <c r="G2330" s="23"/>
      <c r="H2330" s="23"/>
      <c r="I2330" s="23"/>
      <c r="J2330" s="23"/>
      <c r="K2330" s="23"/>
      <c r="L2330" s="23"/>
      <c r="M2330" s="23"/>
      <c r="N2330" s="23"/>
      <c r="P2330" s="23"/>
      <c r="Q2330" s="23"/>
    </row>
    <row r="2331" spans="1:17" s="24" customFormat="1" ht="15.75">
      <c r="A2331" s="22"/>
      <c r="B2331" s="23"/>
      <c r="C2331" s="23"/>
      <c r="D2331" s="23"/>
      <c r="E2331" s="23"/>
      <c r="F2331" s="23"/>
      <c r="G2331" s="23"/>
      <c r="H2331" s="23"/>
      <c r="I2331" s="23"/>
      <c r="J2331" s="23"/>
      <c r="K2331" s="23"/>
      <c r="L2331" s="23"/>
      <c r="M2331" s="23"/>
      <c r="N2331" s="23"/>
      <c r="P2331" s="23"/>
      <c r="Q2331" s="23"/>
    </row>
    <row r="2332" spans="1:17" s="24" customFormat="1" ht="15.75">
      <c r="A2332" s="22"/>
      <c r="B2332" s="23"/>
      <c r="C2332" s="23"/>
      <c r="D2332" s="23"/>
      <c r="E2332" s="23"/>
      <c r="F2332" s="23"/>
      <c r="G2332" s="23"/>
      <c r="H2332" s="23"/>
      <c r="I2332" s="23"/>
      <c r="J2332" s="23"/>
      <c r="K2332" s="23"/>
      <c r="L2332" s="23"/>
      <c r="M2332" s="23"/>
      <c r="N2332" s="23"/>
      <c r="P2332" s="23"/>
      <c r="Q2332" s="23"/>
    </row>
    <row r="2333" spans="1:17" s="24" customFormat="1" ht="15.75">
      <c r="A2333" s="22"/>
      <c r="B2333" s="23"/>
      <c r="C2333" s="23"/>
      <c r="D2333" s="23"/>
      <c r="E2333" s="23"/>
      <c r="F2333" s="23"/>
      <c r="G2333" s="23"/>
      <c r="H2333" s="23"/>
      <c r="I2333" s="23"/>
      <c r="J2333" s="23"/>
      <c r="K2333" s="23"/>
      <c r="L2333" s="23"/>
      <c r="M2333" s="23"/>
      <c r="N2333" s="23"/>
      <c r="P2333" s="23"/>
      <c r="Q2333" s="23"/>
    </row>
    <row r="2334" spans="1:17" s="24" customFormat="1" ht="15.75">
      <c r="A2334" s="22"/>
      <c r="B2334" s="23"/>
      <c r="C2334" s="23"/>
      <c r="D2334" s="23"/>
      <c r="E2334" s="23"/>
      <c r="F2334" s="23"/>
      <c r="G2334" s="23"/>
      <c r="H2334" s="23"/>
      <c r="I2334" s="23"/>
      <c r="J2334" s="23"/>
      <c r="K2334" s="23"/>
      <c r="L2334" s="23"/>
      <c r="M2334" s="23"/>
      <c r="N2334" s="23"/>
      <c r="P2334" s="23"/>
      <c r="Q2334" s="23"/>
    </row>
    <row r="2335" spans="1:17" s="24" customFormat="1" ht="15.75">
      <c r="A2335" s="22"/>
      <c r="B2335" s="23"/>
      <c r="C2335" s="23"/>
      <c r="D2335" s="23"/>
      <c r="E2335" s="23"/>
      <c r="F2335" s="23"/>
      <c r="G2335" s="23"/>
      <c r="H2335" s="23"/>
      <c r="I2335" s="23"/>
      <c r="J2335" s="23"/>
      <c r="K2335" s="23"/>
      <c r="L2335" s="23"/>
      <c r="M2335" s="23"/>
      <c r="N2335" s="23"/>
      <c r="P2335" s="23"/>
      <c r="Q2335" s="23"/>
    </row>
    <row r="2336" spans="1:17" s="24" customFormat="1" ht="15.75">
      <c r="A2336" s="22"/>
      <c r="B2336" s="23"/>
      <c r="C2336" s="23"/>
      <c r="D2336" s="23"/>
      <c r="E2336" s="23"/>
      <c r="F2336" s="23"/>
      <c r="G2336" s="23"/>
      <c r="H2336" s="23"/>
      <c r="I2336" s="23"/>
      <c r="J2336" s="23"/>
      <c r="K2336" s="23"/>
      <c r="L2336" s="23"/>
      <c r="M2336" s="23"/>
      <c r="N2336" s="23"/>
      <c r="P2336" s="23"/>
      <c r="Q2336" s="23"/>
    </row>
    <row r="2337" spans="1:17" s="24" customFormat="1" ht="15.75">
      <c r="A2337" s="22"/>
      <c r="B2337" s="23"/>
      <c r="C2337" s="23"/>
      <c r="D2337" s="23"/>
      <c r="E2337" s="23"/>
      <c r="F2337" s="23"/>
      <c r="G2337" s="23"/>
      <c r="H2337" s="23"/>
      <c r="I2337" s="23"/>
      <c r="J2337" s="23"/>
      <c r="K2337" s="23"/>
      <c r="L2337" s="23"/>
      <c r="M2337" s="23"/>
      <c r="N2337" s="23"/>
      <c r="P2337" s="23"/>
      <c r="Q2337" s="23"/>
    </row>
    <row r="2338" spans="1:17" s="24" customFormat="1" ht="15.75">
      <c r="A2338" s="22"/>
      <c r="B2338" s="23"/>
      <c r="C2338" s="23"/>
      <c r="D2338" s="23"/>
      <c r="E2338" s="23"/>
      <c r="F2338" s="23"/>
      <c r="G2338" s="23"/>
      <c r="H2338" s="23"/>
      <c r="I2338" s="23"/>
      <c r="J2338" s="23"/>
      <c r="K2338" s="23"/>
      <c r="L2338" s="23"/>
      <c r="M2338" s="23"/>
      <c r="N2338" s="23"/>
      <c r="P2338" s="23"/>
      <c r="Q2338" s="23"/>
    </row>
    <row r="2339" spans="1:17" s="24" customFormat="1" ht="15.75">
      <c r="A2339" s="22"/>
      <c r="B2339" s="23"/>
      <c r="C2339" s="23"/>
      <c r="D2339" s="23"/>
      <c r="E2339" s="23"/>
      <c r="F2339" s="23"/>
      <c r="G2339" s="23"/>
      <c r="H2339" s="23"/>
      <c r="I2339" s="23"/>
      <c r="J2339" s="23"/>
      <c r="K2339" s="23"/>
      <c r="L2339" s="23"/>
      <c r="M2339" s="23"/>
      <c r="N2339" s="23"/>
      <c r="P2339" s="23"/>
      <c r="Q2339" s="23"/>
    </row>
    <row r="2340" spans="1:17" s="24" customFormat="1" ht="15.75">
      <c r="A2340" s="22"/>
      <c r="B2340" s="23"/>
      <c r="C2340" s="23"/>
      <c r="D2340" s="23"/>
      <c r="E2340" s="23"/>
      <c r="F2340" s="23"/>
      <c r="G2340" s="23"/>
      <c r="H2340" s="23"/>
      <c r="I2340" s="23"/>
      <c r="J2340" s="23"/>
      <c r="K2340" s="23"/>
      <c r="L2340" s="23"/>
      <c r="M2340" s="23"/>
      <c r="N2340" s="23"/>
      <c r="P2340" s="23"/>
      <c r="Q2340" s="23"/>
    </row>
    <row r="2341" spans="1:17" s="24" customFormat="1" ht="15.75">
      <c r="A2341" s="22"/>
      <c r="B2341" s="23"/>
      <c r="C2341" s="23"/>
      <c r="D2341" s="23"/>
      <c r="E2341" s="23"/>
      <c r="F2341" s="23"/>
      <c r="G2341" s="23"/>
      <c r="H2341" s="23"/>
      <c r="I2341" s="23"/>
      <c r="J2341" s="23"/>
      <c r="K2341" s="23"/>
      <c r="L2341" s="23"/>
      <c r="M2341" s="23"/>
      <c r="N2341" s="23"/>
      <c r="P2341" s="23"/>
      <c r="Q2341" s="23"/>
    </row>
    <row r="2342" spans="1:17" s="24" customFormat="1" ht="15.75">
      <c r="A2342" s="22"/>
      <c r="B2342" s="23"/>
      <c r="C2342" s="23"/>
      <c r="D2342" s="23"/>
      <c r="E2342" s="23"/>
      <c r="F2342" s="23"/>
      <c r="G2342" s="23"/>
      <c r="H2342" s="23"/>
      <c r="I2342" s="23"/>
      <c r="J2342" s="23"/>
      <c r="K2342" s="23"/>
      <c r="L2342" s="23"/>
      <c r="M2342" s="23"/>
      <c r="N2342" s="23"/>
      <c r="P2342" s="23"/>
      <c r="Q2342" s="23"/>
    </row>
    <row r="2343" spans="1:17" s="24" customFormat="1" ht="15.75">
      <c r="A2343" s="22"/>
      <c r="B2343" s="23"/>
      <c r="C2343" s="23"/>
      <c r="D2343" s="23"/>
      <c r="E2343" s="23"/>
      <c r="F2343" s="23"/>
      <c r="G2343" s="23"/>
      <c r="H2343" s="23"/>
      <c r="I2343" s="23"/>
      <c r="J2343" s="23"/>
      <c r="K2343" s="23"/>
      <c r="L2343" s="23"/>
      <c r="M2343" s="23"/>
      <c r="N2343" s="23"/>
      <c r="P2343" s="23"/>
      <c r="Q2343" s="23"/>
    </row>
    <row r="2344" spans="1:17" s="24" customFormat="1" ht="15.75">
      <c r="A2344" s="22"/>
      <c r="B2344" s="23"/>
      <c r="C2344" s="23"/>
      <c r="D2344" s="23"/>
      <c r="E2344" s="23"/>
      <c r="F2344" s="23"/>
      <c r="G2344" s="23"/>
      <c r="H2344" s="23"/>
      <c r="I2344" s="23"/>
      <c r="J2344" s="23"/>
      <c r="K2344" s="23"/>
      <c r="L2344" s="23"/>
      <c r="M2344" s="23"/>
      <c r="N2344" s="23"/>
      <c r="P2344" s="23"/>
      <c r="Q2344" s="23"/>
    </row>
    <row r="2345" spans="1:17" s="24" customFormat="1" ht="15.75">
      <c r="A2345" s="22"/>
      <c r="B2345" s="23"/>
      <c r="C2345" s="23"/>
      <c r="D2345" s="23"/>
      <c r="E2345" s="23"/>
      <c r="F2345" s="23"/>
      <c r="G2345" s="23"/>
      <c r="H2345" s="23"/>
      <c r="I2345" s="23"/>
      <c r="J2345" s="23"/>
      <c r="K2345" s="23"/>
      <c r="L2345" s="23"/>
      <c r="M2345" s="23"/>
      <c r="N2345" s="23"/>
      <c r="P2345" s="23"/>
      <c r="Q2345" s="23"/>
    </row>
    <row r="2346" spans="1:17" s="24" customFormat="1" ht="15.75">
      <c r="A2346" s="22"/>
      <c r="B2346" s="23"/>
      <c r="C2346" s="23"/>
      <c r="D2346" s="23"/>
      <c r="E2346" s="23"/>
      <c r="F2346" s="23"/>
      <c r="G2346" s="23"/>
      <c r="H2346" s="23"/>
      <c r="I2346" s="23"/>
      <c r="J2346" s="23"/>
      <c r="K2346" s="23"/>
      <c r="L2346" s="23"/>
      <c r="M2346" s="23"/>
      <c r="N2346" s="23"/>
      <c r="P2346" s="23"/>
      <c r="Q2346" s="23"/>
    </row>
    <row r="2347" spans="1:17" s="24" customFormat="1" ht="15.75">
      <c r="A2347" s="22"/>
      <c r="B2347" s="23"/>
      <c r="C2347" s="23"/>
      <c r="D2347" s="23"/>
      <c r="E2347" s="23"/>
      <c r="F2347" s="23"/>
      <c r="G2347" s="23"/>
      <c r="H2347" s="23"/>
      <c r="I2347" s="23"/>
      <c r="J2347" s="23"/>
      <c r="K2347" s="23"/>
      <c r="L2347" s="23"/>
      <c r="M2347" s="23"/>
      <c r="N2347" s="23"/>
      <c r="P2347" s="23"/>
      <c r="Q2347" s="23"/>
    </row>
    <row r="2348" spans="1:17" s="24" customFormat="1" ht="15.75">
      <c r="A2348" s="22"/>
      <c r="B2348" s="23"/>
      <c r="C2348" s="23"/>
      <c r="D2348" s="23"/>
      <c r="E2348" s="23"/>
      <c r="F2348" s="23"/>
      <c r="G2348" s="23"/>
      <c r="H2348" s="23"/>
      <c r="I2348" s="23"/>
      <c r="J2348" s="23"/>
      <c r="K2348" s="23"/>
      <c r="L2348" s="23"/>
      <c r="M2348" s="23"/>
      <c r="N2348" s="23"/>
      <c r="P2348" s="23"/>
      <c r="Q2348" s="23"/>
    </row>
    <row r="2349" spans="1:17" s="24" customFormat="1" ht="15.75">
      <c r="A2349" s="22"/>
      <c r="B2349" s="23"/>
      <c r="C2349" s="23"/>
      <c r="D2349" s="23"/>
      <c r="E2349" s="23"/>
      <c r="F2349" s="23"/>
      <c r="G2349" s="23"/>
      <c r="H2349" s="23"/>
      <c r="I2349" s="23"/>
      <c r="J2349" s="23"/>
      <c r="K2349" s="23"/>
      <c r="L2349" s="23"/>
      <c r="M2349" s="23"/>
      <c r="N2349" s="23"/>
      <c r="P2349" s="23"/>
      <c r="Q2349" s="23"/>
    </row>
    <row r="2350" spans="1:17" s="24" customFormat="1" ht="15.75">
      <c r="A2350" s="22"/>
      <c r="B2350" s="23"/>
      <c r="C2350" s="23"/>
      <c r="D2350" s="23"/>
      <c r="E2350" s="23"/>
      <c r="F2350" s="23"/>
      <c r="G2350" s="23"/>
      <c r="H2350" s="23"/>
      <c r="I2350" s="23"/>
      <c r="J2350" s="23"/>
      <c r="K2350" s="23"/>
      <c r="L2350" s="23"/>
      <c r="M2350" s="23"/>
      <c r="N2350" s="23"/>
      <c r="P2350" s="23"/>
      <c r="Q2350" s="23"/>
    </row>
    <row r="2351" spans="1:17" s="24" customFormat="1" ht="15.75">
      <c r="A2351" s="22"/>
      <c r="B2351" s="23"/>
      <c r="C2351" s="23"/>
      <c r="D2351" s="23"/>
      <c r="E2351" s="23"/>
      <c r="F2351" s="23"/>
      <c r="G2351" s="23"/>
      <c r="H2351" s="23"/>
      <c r="I2351" s="23"/>
      <c r="J2351" s="23"/>
      <c r="K2351" s="23"/>
      <c r="L2351" s="23"/>
      <c r="M2351" s="23"/>
      <c r="N2351" s="23"/>
      <c r="P2351" s="23"/>
      <c r="Q2351" s="23"/>
    </row>
    <row r="2352" spans="1:17" s="24" customFormat="1" ht="15.75">
      <c r="A2352" s="22"/>
      <c r="B2352" s="23"/>
      <c r="C2352" s="23"/>
      <c r="D2352" s="23"/>
      <c r="E2352" s="23"/>
      <c r="F2352" s="23"/>
      <c r="G2352" s="23"/>
      <c r="H2352" s="23"/>
      <c r="I2352" s="23"/>
      <c r="J2352" s="23"/>
      <c r="K2352" s="23"/>
      <c r="L2352" s="23"/>
      <c r="M2352" s="23"/>
      <c r="N2352" s="23"/>
      <c r="P2352" s="23"/>
      <c r="Q2352" s="23"/>
    </row>
    <row r="2353" spans="1:17" s="24" customFormat="1" ht="15.75">
      <c r="A2353" s="22"/>
      <c r="B2353" s="23"/>
      <c r="C2353" s="23"/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P2353" s="23"/>
      <c r="Q2353" s="23"/>
    </row>
    <row r="2354" spans="1:17" s="24" customFormat="1" ht="15.75">
      <c r="A2354" s="22"/>
      <c r="B2354" s="23"/>
      <c r="C2354" s="23"/>
      <c r="D2354" s="23"/>
      <c r="E2354" s="23"/>
      <c r="F2354" s="23"/>
      <c r="G2354" s="23"/>
      <c r="H2354" s="23"/>
      <c r="I2354" s="23"/>
      <c r="J2354" s="23"/>
      <c r="K2354" s="23"/>
      <c r="L2354" s="23"/>
      <c r="M2354" s="23"/>
      <c r="N2354" s="23"/>
      <c r="P2354" s="23"/>
      <c r="Q2354" s="23"/>
    </row>
    <row r="2355" spans="1:17" s="24" customFormat="1" ht="15.75">
      <c r="A2355" s="22"/>
      <c r="B2355" s="23"/>
      <c r="C2355" s="23"/>
      <c r="D2355" s="23"/>
      <c r="E2355" s="23"/>
      <c r="F2355" s="23"/>
      <c r="G2355" s="23"/>
      <c r="H2355" s="23"/>
      <c r="I2355" s="23"/>
      <c r="J2355" s="23"/>
      <c r="K2355" s="23"/>
      <c r="L2355" s="23"/>
      <c r="M2355" s="23"/>
      <c r="N2355" s="23"/>
      <c r="P2355" s="23"/>
      <c r="Q2355" s="23"/>
    </row>
    <row r="2356" spans="1:17" s="24" customFormat="1" ht="15.75">
      <c r="A2356" s="22"/>
      <c r="B2356" s="23"/>
      <c r="C2356" s="23"/>
      <c r="D2356" s="23"/>
      <c r="E2356" s="23"/>
      <c r="F2356" s="23"/>
      <c r="G2356" s="23"/>
      <c r="H2356" s="23"/>
      <c r="I2356" s="23"/>
      <c r="J2356" s="23"/>
      <c r="K2356" s="23"/>
      <c r="L2356" s="23"/>
      <c r="M2356" s="23"/>
      <c r="N2356" s="23"/>
      <c r="P2356" s="23"/>
      <c r="Q2356" s="23"/>
    </row>
    <row r="2357" spans="1:17" s="24" customFormat="1" ht="15.75">
      <c r="A2357" s="22"/>
      <c r="B2357" s="23"/>
      <c r="C2357" s="23"/>
      <c r="D2357" s="23"/>
      <c r="E2357" s="23"/>
      <c r="F2357" s="23"/>
      <c r="G2357" s="23"/>
      <c r="H2357" s="23"/>
      <c r="I2357" s="23"/>
      <c r="J2357" s="23"/>
      <c r="K2357" s="23"/>
      <c r="L2357" s="23"/>
      <c r="M2357" s="23"/>
      <c r="N2357" s="23"/>
      <c r="P2357" s="23"/>
      <c r="Q2357" s="23"/>
    </row>
    <row r="2358" spans="1:17" s="24" customFormat="1" ht="15.75">
      <c r="A2358" s="22"/>
      <c r="B2358" s="23"/>
      <c r="C2358" s="23"/>
      <c r="D2358" s="23"/>
      <c r="E2358" s="23"/>
      <c r="F2358" s="23"/>
      <c r="G2358" s="23"/>
      <c r="H2358" s="23"/>
      <c r="I2358" s="23"/>
      <c r="J2358" s="23"/>
      <c r="K2358" s="23"/>
      <c r="L2358" s="23"/>
      <c r="M2358" s="23"/>
      <c r="N2358" s="23"/>
      <c r="P2358" s="23"/>
      <c r="Q2358" s="23"/>
    </row>
    <row r="2359" spans="1:17" s="24" customFormat="1" ht="15.75">
      <c r="A2359" s="22"/>
      <c r="B2359" s="23"/>
      <c r="C2359" s="23"/>
      <c r="D2359" s="23"/>
      <c r="E2359" s="23"/>
      <c r="F2359" s="23"/>
      <c r="G2359" s="23"/>
      <c r="H2359" s="23"/>
      <c r="I2359" s="23"/>
      <c r="J2359" s="23"/>
      <c r="K2359" s="23"/>
      <c r="L2359" s="23"/>
      <c r="M2359" s="23"/>
      <c r="N2359" s="23"/>
      <c r="P2359" s="23"/>
      <c r="Q2359" s="23"/>
    </row>
    <row r="2360" spans="1:17" s="24" customFormat="1" ht="15.75">
      <c r="A2360" s="22"/>
      <c r="B2360" s="23"/>
      <c r="C2360" s="23"/>
      <c r="D2360" s="23"/>
      <c r="E2360" s="23"/>
      <c r="F2360" s="23"/>
      <c r="G2360" s="23"/>
      <c r="H2360" s="23"/>
      <c r="I2360" s="23"/>
      <c r="J2360" s="23"/>
      <c r="K2360" s="23"/>
      <c r="L2360" s="23"/>
      <c r="M2360" s="23"/>
      <c r="N2360" s="23"/>
      <c r="P2360" s="23"/>
      <c r="Q2360" s="23"/>
    </row>
    <row r="2361" spans="1:17" s="24" customFormat="1" ht="15.75">
      <c r="A2361" s="22"/>
      <c r="B2361" s="23"/>
      <c r="C2361" s="23"/>
      <c r="D2361" s="23"/>
      <c r="E2361" s="23"/>
      <c r="F2361" s="23"/>
      <c r="G2361" s="23"/>
      <c r="H2361" s="23"/>
      <c r="I2361" s="23"/>
      <c r="J2361" s="23"/>
      <c r="K2361" s="23"/>
      <c r="L2361" s="23"/>
      <c r="M2361" s="23"/>
      <c r="N2361" s="23"/>
      <c r="P2361" s="23"/>
      <c r="Q2361" s="23"/>
    </row>
    <row r="2362" spans="1:17" s="24" customFormat="1" ht="15.75">
      <c r="A2362" s="22"/>
      <c r="B2362" s="23"/>
      <c r="C2362" s="23"/>
      <c r="D2362" s="23"/>
      <c r="E2362" s="23"/>
      <c r="F2362" s="23"/>
      <c r="G2362" s="23"/>
      <c r="H2362" s="23"/>
      <c r="I2362" s="23"/>
      <c r="J2362" s="23"/>
      <c r="K2362" s="23"/>
      <c r="L2362" s="23"/>
      <c r="M2362" s="23"/>
      <c r="N2362" s="23"/>
      <c r="P2362" s="23"/>
      <c r="Q2362" s="23"/>
    </row>
    <row r="2363" spans="1:17" s="24" customFormat="1" ht="15.75">
      <c r="A2363" s="22"/>
      <c r="B2363" s="23"/>
      <c r="C2363" s="23"/>
      <c r="D2363" s="23"/>
      <c r="E2363" s="23"/>
      <c r="F2363" s="23"/>
      <c r="G2363" s="23"/>
      <c r="H2363" s="23"/>
      <c r="I2363" s="23"/>
      <c r="J2363" s="23"/>
      <c r="K2363" s="23"/>
      <c r="L2363" s="23"/>
      <c r="M2363" s="23"/>
      <c r="N2363" s="23"/>
      <c r="P2363" s="23"/>
      <c r="Q2363" s="23"/>
    </row>
    <row r="2364" spans="1:17" s="24" customFormat="1" ht="15.75">
      <c r="A2364" s="22"/>
      <c r="B2364" s="23"/>
      <c r="C2364" s="23"/>
      <c r="D2364" s="23"/>
      <c r="E2364" s="23"/>
      <c r="F2364" s="23"/>
      <c r="G2364" s="23"/>
      <c r="H2364" s="23"/>
      <c r="I2364" s="23"/>
      <c r="J2364" s="23"/>
      <c r="K2364" s="23"/>
      <c r="L2364" s="23"/>
      <c r="M2364" s="23"/>
      <c r="N2364" s="23"/>
      <c r="P2364" s="23"/>
      <c r="Q2364" s="23"/>
    </row>
    <row r="2365" spans="1:17" s="24" customFormat="1" ht="15.75">
      <c r="A2365" s="22"/>
      <c r="B2365" s="23"/>
      <c r="C2365" s="23"/>
      <c r="D2365" s="23"/>
      <c r="E2365" s="23"/>
      <c r="F2365" s="23"/>
      <c r="G2365" s="23"/>
      <c r="H2365" s="23"/>
      <c r="I2365" s="23"/>
      <c r="J2365" s="23"/>
      <c r="K2365" s="23"/>
      <c r="L2365" s="23"/>
      <c r="M2365" s="23"/>
      <c r="N2365" s="23"/>
      <c r="P2365" s="23"/>
      <c r="Q2365" s="23"/>
    </row>
    <row r="2366" spans="1:17" s="24" customFormat="1" ht="15.75">
      <c r="A2366" s="22"/>
      <c r="B2366" s="23"/>
      <c r="C2366" s="23"/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  <c r="N2366" s="23"/>
      <c r="P2366" s="23"/>
      <c r="Q2366" s="23"/>
    </row>
    <row r="2367" spans="1:17" s="24" customFormat="1" ht="15.75">
      <c r="A2367" s="22"/>
      <c r="B2367" s="23"/>
      <c r="C2367" s="23"/>
      <c r="D2367" s="23"/>
      <c r="E2367" s="23"/>
      <c r="F2367" s="23"/>
      <c r="G2367" s="23"/>
      <c r="H2367" s="23"/>
      <c r="I2367" s="23"/>
      <c r="J2367" s="23"/>
      <c r="K2367" s="23"/>
      <c r="L2367" s="23"/>
      <c r="M2367" s="23"/>
      <c r="N2367" s="23"/>
      <c r="P2367" s="23"/>
      <c r="Q2367" s="23"/>
    </row>
    <row r="2368" spans="1:17" s="24" customFormat="1" ht="15.75">
      <c r="A2368" s="22"/>
      <c r="B2368" s="23"/>
      <c r="C2368" s="23"/>
      <c r="D2368" s="23"/>
      <c r="E2368" s="23"/>
      <c r="F2368" s="23"/>
      <c r="G2368" s="23"/>
      <c r="H2368" s="23"/>
      <c r="I2368" s="23"/>
      <c r="J2368" s="23"/>
      <c r="K2368" s="23"/>
      <c r="L2368" s="23"/>
      <c r="M2368" s="23"/>
      <c r="N2368" s="23"/>
      <c r="P2368" s="23"/>
      <c r="Q2368" s="23"/>
    </row>
    <row r="2369" spans="1:17" s="24" customFormat="1" ht="15.75">
      <c r="A2369" s="22"/>
      <c r="B2369" s="23"/>
      <c r="C2369" s="23"/>
      <c r="D2369" s="23"/>
      <c r="E2369" s="23"/>
      <c r="F2369" s="23"/>
      <c r="G2369" s="23"/>
      <c r="H2369" s="23"/>
      <c r="I2369" s="23"/>
      <c r="J2369" s="23"/>
      <c r="K2369" s="23"/>
      <c r="L2369" s="23"/>
      <c r="M2369" s="23"/>
      <c r="N2369" s="23"/>
      <c r="P2369" s="23"/>
      <c r="Q2369" s="23"/>
    </row>
    <row r="2370" spans="1:17" s="24" customFormat="1" ht="15.75">
      <c r="A2370" s="22"/>
      <c r="B2370" s="23"/>
      <c r="C2370" s="23"/>
      <c r="D2370" s="23"/>
      <c r="E2370" s="23"/>
      <c r="F2370" s="23"/>
      <c r="G2370" s="23"/>
      <c r="H2370" s="23"/>
      <c r="I2370" s="23"/>
      <c r="J2370" s="23"/>
      <c r="K2370" s="23"/>
      <c r="L2370" s="23"/>
      <c r="M2370" s="23"/>
      <c r="N2370" s="23"/>
      <c r="P2370" s="23"/>
      <c r="Q2370" s="23"/>
    </row>
    <row r="2371" spans="1:17" s="24" customFormat="1" ht="15.75">
      <c r="A2371" s="22"/>
      <c r="B2371" s="23"/>
      <c r="C2371" s="23"/>
      <c r="D2371" s="23"/>
      <c r="E2371" s="23"/>
      <c r="F2371" s="23"/>
      <c r="G2371" s="23"/>
      <c r="H2371" s="23"/>
      <c r="I2371" s="23"/>
      <c r="J2371" s="23"/>
      <c r="K2371" s="23"/>
      <c r="L2371" s="23"/>
      <c r="M2371" s="23"/>
      <c r="N2371" s="23"/>
      <c r="P2371" s="23"/>
      <c r="Q2371" s="23"/>
    </row>
    <row r="2372" spans="1:17" s="24" customFormat="1" ht="15.75">
      <c r="A2372" s="22"/>
      <c r="B2372" s="23"/>
      <c r="C2372" s="23"/>
      <c r="D2372" s="23"/>
      <c r="E2372" s="23"/>
      <c r="F2372" s="23"/>
      <c r="G2372" s="23"/>
      <c r="H2372" s="23"/>
      <c r="I2372" s="23"/>
      <c r="J2372" s="23"/>
      <c r="K2372" s="23"/>
      <c r="L2372" s="23"/>
      <c r="M2372" s="23"/>
      <c r="N2372" s="23"/>
      <c r="P2372" s="23"/>
      <c r="Q2372" s="23"/>
    </row>
    <row r="2373" spans="1:17" s="24" customFormat="1" ht="15.75">
      <c r="A2373" s="22"/>
      <c r="B2373" s="23"/>
      <c r="C2373" s="23"/>
      <c r="D2373" s="23"/>
      <c r="E2373" s="23"/>
      <c r="F2373" s="23"/>
      <c r="G2373" s="23"/>
      <c r="H2373" s="23"/>
      <c r="I2373" s="23"/>
      <c r="J2373" s="23"/>
      <c r="K2373" s="23"/>
      <c r="L2373" s="23"/>
      <c r="M2373" s="23"/>
      <c r="N2373" s="23"/>
      <c r="P2373" s="23"/>
      <c r="Q2373" s="23"/>
    </row>
    <row r="2374" spans="1:17" s="24" customFormat="1" ht="15.75">
      <c r="A2374" s="22"/>
      <c r="B2374" s="23"/>
      <c r="C2374" s="23"/>
      <c r="D2374" s="23"/>
      <c r="E2374" s="23"/>
      <c r="F2374" s="23"/>
      <c r="G2374" s="23"/>
      <c r="H2374" s="23"/>
      <c r="I2374" s="23"/>
      <c r="J2374" s="23"/>
      <c r="K2374" s="23"/>
      <c r="L2374" s="23"/>
      <c r="M2374" s="23"/>
      <c r="N2374" s="23"/>
      <c r="P2374" s="23"/>
      <c r="Q2374" s="23"/>
    </row>
    <row r="2375" spans="1:17" s="24" customFormat="1" ht="15.75">
      <c r="A2375" s="22"/>
      <c r="B2375" s="23"/>
      <c r="C2375" s="23"/>
      <c r="D2375" s="23"/>
      <c r="E2375" s="23"/>
      <c r="F2375" s="23"/>
      <c r="G2375" s="23"/>
      <c r="H2375" s="23"/>
      <c r="I2375" s="23"/>
      <c r="J2375" s="23"/>
      <c r="K2375" s="23"/>
      <c r="L2375" s="23"/>
      <c r="M2375" s="23"/>
      <c r="N2375" s="23"/>
      <c r="P2375" s="23"/>
      <c r="Q2375" s="23"/>
    </row>
    <row r="2376" spans="1:17" s="24" customFormat="1" ht="15.75">
      <c r="A2376" s="22"/>
      <c r="B2376" s="23"/>
      <c r="C2376" s="23"/>
      <c r="D2376" s="23"/>
      <c r="E2376" s="23"/>
      <c r="F2376" s="23"/>
      <c r="G2376" s="23"/>
      <c r="H2376" s="23"/>
      <c r="I2376" s="23"/>
      <c r="J2376" s="23"/>
      <c r="K2376" s="23"/>
      <c r="L2376" s="23"/>
      <c r="M2376" s="23"/>
      <c r="N2376" s="23"/>
      <c r="P2376" s="23"/>
      <c r="Q2376" s="23"/>
    </row>
    <row r="2377" spans="1:17" s="24" customFormat="1" ht="15.75">
      <c r="A2377" s="22"/>
      <c r="B2377" s="23"/>
      <c r="C2377" s="23"/>
      <c r="D2377" s="23"/>
      <c r="E2377" s="23"/>
      <c r="F2377" s="23"/>
      <c r="G2377" s="23"/>
      <c r="H2377" s="23"/>
      <c r="I2377" s="23"/>
      <c r="J2377" s="23"/>
      <c r="K2377" s="23"/>
      <c r="L2377" s="23"/>
      <c r="M2377" s="23"/>
      <c r="N2377" s="23"/>
      <c r="P2377" s="23"/>
      <c r="Q2377" s="23"/>
    </row>
    <row r="2378" spans="1:17" s="24" customFormat="1" ht="15.75">
      <c r="A2378" s="22"/>
      <c r="B2378" s="23"/>
      <c r="C2378" s="23"/>
      <c r="D2378" s="23"/>
      <c r="E2378" s="23"/>
      <c r="F2378" s="23"/>
      <c r="G2378" s="23"/>
      <c r="H2378" s="23"/>
      <c r="I2378" s="23"/>
      <c r="J2378" s="23"/>
      <c r="K2378" s="23"/>
      <c r="L2378" s="23"/>
      <c r="M2378" s="23"/>
      <c r="N2378" s="23"/>
      <c r="P2378" s="23"/>
      <c r="Q2378" s="23"/>
    </row>
    <row r="2379" spans="1:17" s="24" customFormat="1" ht="15.75">
      <c r="A2379" s="22"/>
      <c r="B2379" s="23"/>
      <c r="C2379" s="23"/>
      <c r="D2379" s="23"/>
      <c r="E2379" s="23"/>
      <c r="F2379" s="23"/>
      <c r="G2379" s="23"/>
      <c r="H2379" s="23"/>
      <c r="I2379" s="23"/>
      <c r="J2379" s="23"/>
      <c r="K2379" s="23"/>
      <c r="L2379" s="23"/>
      <c r="M2379" s="23"/>
      <c r="N2379" s="23"/>
      <c r="P2379" s="23"/>
      <c r="Q2379" s="23"/>
    </row>
    <row r="2380" spans="1:17" s="24" customFormat="1" ht="15.75">
      <c r="A2380" s="22"/>
      <c r="B2380" s="23"/>
      <c r="C2380" s="23"/>
      <c r="D2380" s="23"/>
      <c r="E2380" s="23"/>
      <c r="F2380" s="23"/>
      <c r="G2380" s="23"/>
      <c r="H2380" s="23"/>
      <c r="I2380" s="23"/>
      <c r="J2380" s="23"/>
      <c r="K2380" s="23"/>
      <c r="L2380" s="23"/>
      <c r="M2380" s="23"/>
      <c r="N2380" s="23"/>
      <c r="P2380" s="23"/>
      <c r="Q2380" s="23"/>
    </row>
    <row r="2381" spans="1:17" s="24" customFormat="1" ht="15.75">
      <c r="A2381" s="22"/>
      <c r="B2381" s="23"/>
      <c r="C2381" s="23"/>
      <c r="D2381" s="23"/>
      <c r="E2381" s="23"/>
      <c r="F2381" s="23"/>
      <c r="G2381" s="23"/>
      <c r="H2381" s="23"/>
      <c r="I2381" s="23"/>
      <c r="J2381" s="23"/>
      <c r="K2381" s="23"/>
      <c r="L2381" s="23"/>
      <c r="M2381" s="23"/>
      <c r="N2381" s="23"/>
      <c r="P2381" s="23"/>
      <c r="Q2381" s="23"/>
    </row>
    <row r="2382" spans="1:17" s="24" customFormat="1" ht="15.75">
      <c r="A2382" s="22"/>
      <c r="B2382" s="23"/>
      <c r="C2382" s="23"/>
      <c r="D2382" s="23"/>
      <c r="E2382" s="23"/>
      <c r="F2382" s="23"/>
      <c r="G2382" s="23"/>
      <c r="H2382" s="23"/>
      <c r="I2382" s="23"/>
      <c r="J2382" s="23"/>
      <c r="K2382" s="23"/>
      <c r="L2382" s="23"/>
      <c r="M2382" s="23"/>
      <c r="N2382" s="23"/>
      <c r="P2382" s="23"/>
      <c r="Q2382" s="23"/>
    </row>
    <row r="2383" spans="1:17" s="24" customFormat="1" ht="15.75">
      <c r="A2383" s="22"/>
      <c r="B2383" s="23"/>
      <c r="C2383" s="23"/>
      <c r="D2383" s="23"/>
      <c r="E2383" s="23"/>
      <c r="F2383" s="23"/>
      <c r="G2383" s="23"/>
      <c r="H2383" s="23"/>
      <c r="I2383" s="23"/>
      <c r="J2383" s="23"/>
      <c r="K2383" s="23"/>
      <c r="L2383" s="23"/>
      <c r="M2383" s="23"/>
      <c r="N2383" s="23"/>
      <c r="P2383" s="23"/>
      <c r="Q2383" s="23"/>
    </row>
    <row r="2384" spans="1:17" s="24" customFormat="1" ht="15.75">
      <c r="A2384" s="22"/>
      <c r="B2384" s="23"/>
      <c r="C2384" s="23"/>
      <c r="D2384" s="23"/>
      <c r="E2384" s="23"/>
      <c r="F2384" s="23"/>
      <c r="G2384" s="23"/>
      <c r="H2384" s="23"/>
      <c r="I2384" s="23"/>
      <c r="J2384" s="23"/>
      <c r="K2384" s="23"/>
      <c r="L2384" s="23"/>
      <c r="M2384" s="23"/>
      <c r="N2384" s="23"/>
      <c r="P2384" s="23"/>
      <c r="Q2384" s="23"/>
    </row>
    <row r="2385" spans="1:17" s="24" customFormat="1" ht="15.75">
      <c r="A2385" s="22"/>
      <c r="B2385" s="23"/>
      <c r="C2385" s="23"/>
      <c r="D2385" s="23"/>
      <c r="E2385" s="23"/>
      <c r="F2385" s="23"/>
      <c r="G2385" s="23"/>
      <c r="H2385" s="23"/>
      <c r="I2385" s="23"/>
      <c r="J2385" s="23"/>
      <c r="K2385" s="23"/>
      <c r="L2385" s="23"/>
      <c r="M2385" s="23"/>
      <c r="N2385" s="23"/>
      <c r="P2385" s="23"/>
      <c r="Q2385" s="23"/>
    </row>
    <row r="2386" spans="1:17" s="24" customFormat="1" ht="15.75">
      <c r="A2386" s="22"/>
      <c r="B2386" s="23"/>
      <c r="C2386" s="23"/>
      <c r="D2386" s="23"/>
      <c r="E2386" s="23"/>
      <c r="F2386" s="23"/>
      <c r="G2386" s="23"/>
      <c r="H2386" s="23"/>
      <c r="I2386" s="23"/>
      <c r="J2386" s="23"/>
      <c r="K2386" s="23"/>
      <c r="L2386" s="23"/>
      <c r="M2386" s="23"/>
      <c r="N2386" s="23"/>
      <c r="P2386" s="23"/>
      <c r="Q2386" s="23"/>
    </row>
    <row r="2387" spans="1:17" s="24" customFormat="1" ht="15.75">
      <c r="A2387" s="22"/>
      <c r="B2387" s="23"/>
      <c r="C2387" s="23"/>
      <c r="D2387" s="23"/>
      <c r="E2387" s="23"/>
      <c r="F2387" s="23"/>
      <c r="G2387" s="23"/>
      <c r="H2387" s="23"/>
      <c r="I2387" s="23"/>
      <c r="J2387" s="23"/>
      <c r="K2387" s="23"/>
      <c r="L2387" s="23"/>
      <c r="M2387" s="23"/>
      <c r="N2387" s="23"/>
      <c r="P2387" s="23"/>
      <c r="Q2387" s="23"/>
    </row>
    <row r="2388" spans="1:17" s="24" customFormat="1" ht="15.75">
      <c r="A2388" s="22"/>
      <c r="B2388" s="23"/>
      <c r="C2388" s="23"/>
      <c r="D2388" s="23"/>
      <c r="E2388" s="23"/>
      <c r="F2388" s="23"/>
      <c r="G2388" s="23"/>
      <c r="H2388" s="23"/>
      <c r="I2388" s="23"/>
      <c r="J2388" s="23"/>
      <c r="K2388" s="23"/>
      <c r="L2388" s="23"/>
      <c r="M2388" s="23"/>
      <c r="N2388" s="23"/>
      <c r="P2388" s="23"/>
      <c r="Q2388" s="23"/>
    </row>
    <row r="2389" spans="1:17" s="24" customFormat="1" ht="15.75">
      <c r="A2389" s="22"/>
      <c r="B2389" s="23"/>
      <c r="C2389" s="23"/>
      <c r="D2389" s="23"/>
      <c r="E2389" s="23"/>
      <c r="F2389" s="23"/>
      <c r="G2389" s="23"/>
      <c r="H2389" s="23"/>
      <c r="I2389" s="23"/>
      <c r="J2389" s="23"/>
      <c r="K2389" s="23"/>
      <c r="L2389" s="23"/>
      <c r="M2389" s="23"/>
      <c r="N2389" s="23"/>
      <c r="P2389" s="23"/>
      <c r="Q2389" s="23"/>
    </row>
    <row r="2390" spans="1:17" s="24" customFormat="1" ht="15.75">
      <c r="A2390" s="22"/>
      <c r="B2390" s="23"/>
      <c r="C2390" s="23"/>
      <c r="D2390" s="23"/>
      <c r="E2390" s="23"/>
      <c r="F2390" s="23"/>
      <c r="G2390" s="23"/>
      <c r="H2390" s="23"/>
      <c r="I2390" s="23"/>
      <c r="J2390" s="23"/>
      <c r="K2390" s="23"/>
      <c r="L2390" s="23"/>
      <c r="M2390" s="23"/>
      <c r="N2390" s="23"/>
      <c r="P2390" s="23"/>
      <c r="Q2390" s="23"/>
    </row>
    <row r="2391" spans="1:17" s="24" customFormat="1" ht="15.75">
      <c r="A2391" s="22"/>
      <c r="B2391" s="23"/>
      <c r="C2391" s="23"/>
      <c r="D2391" s="23"/>
      <c r="E2391" s="23"/>
      <c r="F2391" s="23"/>
      <c r="G2391" s="23"/>
      <c r="H2391" s="23"/>
      <c r="I2391" s="23"/>
      <c r="J2391" s="23"/>
      <c r="K2391" s="23"/>
      <c r="L2391" s="23"/>
      <c r="M2391" s="23"/>
      <c r="N2391" s="23"/>
      <c r="P2391" s="23"/>
      <c r="Q2391" s="23"/>
    </row>
    <row r="2392" spans="1:17" s="24" customFormat="1" ht="15.75">
      <c r="A2392" s="22"/>
      <c r="B2392" s="23"/>
      <c r="C2392" s="23"/>
      <c r="D2392" s="23"/>
      <c r="E2392" s="23"/>
      <c r="F2392" s="23"/>
      <c r="G2392" s="23"/>
      <c r="H2392" s="23"/>
      <c r="I2392" s="23"/>
      <c r="J2392" s="23"/>
      <c r="K2392" s="23"/>
      <c r="L2392" s="23"/>
      <c r="M2392" s="23"/>
      <c r="N2392" s="23"/>
      <c r="P2392" s="23"/>
      <c r="Q2392" s="23"/>
    </row>
    <row r="2393" spans="1:17" s="24" customFormat="1" ht="15.75">
      <c r="A2393" s="22"/>
      <c r="B2393" s="23"/>
      <c r="C2393" s="23"/>
      <c r="D2393" s="23"/>
      <c r="E2393" s="23"/>
      <c r="F2393" s="23"/>
      <c r="G2393" s="23"/>
      <c r="H2393" s="23"/>
      <c r="I2393" s="23"/>
      <c r="J2393" s="23"/>
      <c r="K2393" s="23"/>
      <c r="L2393" s="23"/>
      <c r="M2393" s="23"/>
      <c r="N2393" s="23"/>
      <c r="P2393" s="23"/>
      <c r="Q2393" s="23"/>
    </row>
    <row r="2394" spans="1:17" s="24" customFormat="1" ht="15.75">
      <c r="A2394" s="22"/>
      <c r="B2394" s="23"/>
      <c r="C2394" s="23"/>
      <c r="D2394" s="23"/>
      <c r="E2394" s="23"/>
      <c r="F2394" s="23"/>
      <c r="G2394" s="23"/>
      <c r="H2394" s="23"/>
      <c r="I2394" s="23"/>
      <c r="J2394" s="23"/>
      <c r="K2394" s="23"/>
      <c r="L2394" s="23"/>
      <c r="M2394" s="23"/>
      <c r="N2394" s="23"/>
      <c r="P2394" s="23"/>
      <c r="Q2394" s="23"/>
    </row>
    <row r="2395" spans="1:17" s="24" customFormat="1" ht="15.75">
      <c r="A2395" s="22"/>
      <c r="B2395" s="23"/>
      <c r="C2395" s="23"/>
      <c r="D2395" s="23"/>
      <c r="E2395" s="23"/>
      <c r="F2395" s="23"/>
      <c r="G2395" s="23"/>
      <c r="H2395" s="23"/>
      <c r="I2395" s="23"/>
      <c r="J2395" s="23"/>
      <c r="K2395" s="23"/>
      <c r="L2395" s="23"/>
      <c r="M2395" s="23"/>
      <c r="N2395" s="23"/>
      <c r="P2395" s="23"/>
      <c r="Q2395" s="23"/>
    </row>
    <row r="2396" spans="1:17" s="24" customFormat="1" ht="15.75">
      <c r="A2396" s="22"/>
      <c r="B2396" s="23"/>
      <c r="C2396" s="23"/>
      <c r="D2396" s="23"/>
      <c r="E2396" s="23"/>
      <c r="F2396" s="23"/>
      <c r="G2396" s="23"/>
      <c r="H2396" s="23"/>
      <c r="I2396" s="23"/>
      <c r="J2396" s="23"/>
      <c r="K2396" s="23"/>
      <c r="L2396" s="23"/>
      <c r="M2396" s="23"/>
      <c r="N2396" s="23"/>
      <c r="P2396" s="23"/>
      <c r="Q2396" s="23"/>
    </row>
    <row r="2397" spans="1:17" s="24" customFormat="1" ht="15.75">
      <c r="A2397" s="22"/>
      <c r="B2397" s="23"/>
      <c r="C2397" s="23"/>
      <c r="D2397" s="23"/>
      <c r="E2397" s="23"/>
      <c r="F2397" s="23"/>
      <c r="G2397" s="23"/>
      <c r="H2397" s="23"/>
      <c r="I2397" s="23"/>
      <c r="J2397" s="23"/>
      <c r="K2397" s="23"/>
      <c r="L2397" s="23"/>
      <c r="M2397" s="23"/>
      <c r="N2397" s="23"/>
      <c r="P2397" s="23"/>
      <c r="Q2397" s="23"/>
    </row>
    <row r="2398" spans="1:17" s="24" customFormat="1" ht="15.75">
      <c r="A2398" s="22"/>
      <c r="B2398" s="23"/>
      <c r="C2398" s="23"/>
      <c r="D2398" s="23"/>
      <c r="E2398" s="23"/>
      <c r="F2398" s="23"/>
      <c r="G2398" s="23"/>
      <c r="H2398" s="23"/>
      <c r="I2398" s="23"/>
      <c r="J2398" s="23"/>
      <c r="K2398" s="23"/>
      <c r="L2398" s="23"/>
      <c r="M2398" s="23"/>
      <c r="N2398" s="23"/>
      <c r="P2398" s="23"/>
      <c r="Q2398" s="23"/>
    </row>
    <row r="2399" spans="1:17" s="24" customFormat="1" ht="15.75">
      <c r="A2399" s="22"/>
      <c r="B2399" s="23"/>
      <c r="C2399" s="23"/>
      <c r="D2399" s="23"/>
      <c r="E2399" s="23"/>
      <c r="F2399" s="23"/>
      <c r="G2399" s="23"/>
      <c r="H2399" s="23"/>
      <c r="I2399" s="23"/>
      <c r="J2399" s="23"/>
      <c r="K2399" s="23"/>
      <c r="L2399" s="23"/>
      <c r="M2399" s="23"/>
      <c r="N2399" s="23"/>
      <c r="P2399" s="23"/>
      <c r="Q2399" s="23"/>
    </row>
    <row r="2400" spans="1:17" s="24" customFormat="1" ht="15.75">
      <c r="A2400" s="22"/>
      <c r="B2400" s="23"/>
      <c r="C2400" s="23"/>
      <c r="D2400" s="23"/>
      <c r="E2400" s="23"/>
      <c r="F2400" s="23"/>
      <c r="G2400" s="23"/>
      <c r="H2400" s="23"/>
      <c r="I2400" s="23"/>
      <c r="J2400" s="23"/>
      <c r="K2400" s="23"/>
      <c r="L2400" s="23"/>
      <c r="M2400" s="23"/>
      <c r="N2400" s="23"/>
      <c r="P2400" s="23"/>
      <c r="Q2400" s="23"/>
    </row>
    <row r="2401" spans="1:17" s="24" customFormat="1" ht="15.75">
      <c r="A2401" s="22"/>
      <c r="B2401" s="23"/>
      <c r="C2401" s="23"/>
      <c r="D2401" s="23"/>
      <c r="E2401" s="23"/>
      <c r="F2401" s="23"/>
      <c r="G2401" s="23"/>
      <c r="H2401" s="23"/>
      <c r="I2401" s="23"/>
      <c r="J2401" s="23"/>
      <c r="K2401" s="23"/>
      <c r="L2401" s="23"/>
      <c r="M2401" s="23"/>
      <c r="N2401" s="23"/>
      <c r="P2401" s="23"/>
      <c r="Q2401" s="23"/>
    </row>
    <row r="2402" spans="1:17" s="24" customFormat="1" ht="15.75">
      <c r="A2402" s="22"/>
      <c r="B2402" s="23"/>
      <c r="C2402" s="23"/>
      <c r="D2402" s="23"/>
      <c r="E2402" s="23"/>
      <c r="F2402" s="23"/>
      <c r="G2402" s="23"/>
      <c r="H2402" s="23"/>
      <c r="I2402" s="23"/>
      <c r="J2402" s="23"/>
      <c r="K2402" s="23"/>
      <c r="L2402" s="23"/>
      <c r="M2402" s="23"/>
      <c r="N2402" s="23"/>
      <c r="P2402" s="23"/>
      <c r="Q2402" s="23"/>
    </row>
    <row r="2403" spans="1:17" s="24" customFormat="1" ht="15.75">
      <c r="A2403" s="22"/>
      <c r="B2403" s="23"/>
      <c r="C2403" s="23"/>
      <c r="D2403" s="23"/>
      <c r="E2403" s="23"/>
      <c r="F2403" s="23"/>
      <c r="G2403" s="23"/>
      <c r="H2403" s="23"/>
      <c r="I2403" s="23"/>
      <c r="J2403" s="23"/>
      <c r="K2403" s="23"/>
      <c r="L2403" s="23"/>
      <c r="M2403" s="23"/>
      <c r="N2403" s="23"/>
      <c r="P2403" s="23"/>
      <c r="Q2403" s="23"/>
    </row>
    <row r="2404" spans="1:17" s="24" customFormat="1" ht="15.75">
      <c r="A2404" s="22"/>
      <c r="B2404" s="23"/>
      <c r="C2404" s="23"/>
      <c r="D2404" s="23"/>
      <c r="E2404" s="23"/>
      <c r="F2404" s="23"/>
      <c r="G2404" s="23"/>
      <c r="H2404" s="23"/>
      <c r="I2404" s="23"/>
      <c r="J2404" s="23"/>
      <c r="K2404" s="23"/>
      <c r="L2404" s="23"/>
      <c r="M2404" s="23"/>
      <c r="N2404" s="23"/>
      <c r="P2404" s="23"/>
      <c r="Q2404" s="23"/>
    </row>
    <row r="2405" spans="1:17" s="24" customFormat="1" ht="15.75">
      <c r="A2405" s="22"/>
      <c r="B2405" s="23"/>
      <c r="C2405" s="23"/>
      <c r="D2405" s="23"/>
      <c r="E2405" s="23"/>
      <c r="F2405" s="23"/>
      <c r="G2405" s="23"/>
      <c r="H2405" s="23"/>
      <c r="I2405" s="23"/>
      <c r="J2405" s="23"/>
      <c r="K2405" s="23"/>
      <c r="L2405" s="23"/>
      <c r="M2405" s="23"/>
      <c r="N2405" s="23"/>
      <c r="P2405" s="23"/>
      <c r="Q2405" s="23"/>
    </row>
    <row r="2406" spans="1:17" s="24" customFormat="1" ht="15.75">
      <c r="A2406" s="22"/>
      <c r="B2406" s="23"/>
      <c r="C2406" s="23"/>
      <c r="D2406" s="23"/>
      <c r="E2406" s="23"/>
      <c r="F2406" s="23"/>
      <c r="G2406" s="23"/>
      <c r="H2406" s="23"/>
      <c r="I2406" s="23"/>
      <c r="J2406" s="23"/>
      <c r="K2406" s="23"/>
      <c r="L2406" s="23"/>
      <c r="M2406" s="23"/>
      <c r="N2406" s="23"/>
      <c r="P2406" s="23"/>
      <c r="Q2406" s="23"/>
    </row>
    <row r="2407" spans="1:17" s="24" customFormat="1" ht="15.75">
      <c r="A2407" s="22"/>
      <c r="B2407" s="23"/>
      <c r="C2407" s="23"/>
      <c r="D2407" s="23"/>
      <c r="E2407" s="23"/>
      <c r="F2407" s="23"/>
      <c r="G2407" s="23"/>
      <c r="H2407" s="23"/>
      <c r="I2407" s="23"/>
      <c r="J2407" s="23"/>
      <c r="K2407" s="23"/>
      <c r="L2407" s="23"/>
      <c r="M2407" s="23"/>
      <c r="N2407" s="23"/>
      <c r="P2407" s="23"/>
      <c r="Q2407" s="23"/>
    </row>
    <row r="2408" spans="1:17" s="24" customFormat="1" ht="15.75">
      <c r="A2408" s="22"/>
      <c r="B2408" s="23"/>
      <c r="C2408" s="23"/>
      <c r="D2408" s="23"/>
      <c r="E2408" s="23"/>
      <c r="F2408" s="23"/>
      <c r="G2408" s="23"/>
      <c r="H2408" s="23"/>
      <c r="I2408" s="23"/>
      <c r="J2408" s="23"/>
      <c r="K2408" s="23"/>
      <c r="L2408" s="23"/>
      <c r="M2408" s="23"/>
      <c r="N2408" s="23"/>
      <c r="P2408" s="23"/>
      <c r="Q2408" s="23"/>
    </row>
    <row r="2409" spans="1:17" s="24" customFormat="1" ht="15.75">
      <c r="A2409" s="22"/>
      <c r="B2409" s="23"/>
      <c r="C2409" s="23"/>
      <c r="D2409" s="23"/>
      <c r="E2409" s="23"/>
      <c r="F2409" s="23"/>
      <c r="G2409" s="23"/>
      <c r="H2409" s="23"/>
      <c r="I2409" s="23"/>
      <c r="J2409" s="23"/>
      <c r="K2409" s="23"/>
      <c r="L2409" s="23"/>
      <c r="M2409" s="23"/>
      <c r="N2409" s="23"/>
      <c r="P2409" s="23"/>
      <c r="Q2409" s="23"/>
    </row>
    <row r="2410" spans="1:17" s="24" customFormat="1" ht="15.75">
      <c r="A2410" s="22"/>
      <c r="B2410" s="23"/>
      <c r="C2410" s="23"/>
      <c r="D2410" s="23"/>
      <c r="E2410" s="23"/>
      <c r="F2410" s="23"/>
      <c r="G2410" s="23"/>
      <c r="H2410" s="23"/>
      <c r="I2410" s="23"/>
      <c r="J2410" s="23"/>
      <c r="K2410" s="23"/>
      <c r="L2410" s="23"/>
      <c r="M2410" s="23"/>
      <c r="N2410" s="23"/>
      <c r="P2410" s="23"/>
      <c r="Q2410" s="23"/>
    </row>
    <row r="2411" spans="1:17" s="24" customFormat="1" ht="15.75">
      <c r="A2411" s="22"/>
      <c r="B2411" s="23"/>
      <c r="C2411" s="23"/>
      <c r="D2411" s="23"/>
      <c r="E2411" s="23"/>
      <c r="F2411" s="23"/>
      <c r="G2411" s="23"/>
      <c r="H2411" s="23"/>
      <c r="I2411" s="23"/>
      <c r="J2411" s="23"/>
      <c r="K2411" s="23"/>
      <c r="L2411" s="23"/>
      <c r="M2411" s="23"/>
      <c r="N2411" s="23"/>
      <c r="P2411" s="23"/>
      <c r="Q2411" s="23"/>
    </row>
    <row r="2412" spans="1:17" s="24" customFormat="1" ht="15.75">
      <c r="A2412" s="22"/>
      <c r="B2412" s="23"/>
      <c r="C2412" s="23"/>
      <c r="D2412" s="23"/>
      <c r="E2412" s="23"/>
      <c r="F2412" s="23"/>
      <c r="G2412" s="23"/>
      <c r="H2412" s="23"/>
      <c r="I2412" s="23"/>
      <c r="J2412" s="23"/>
      <c r="K2412" s="23"/>
      <c r="L2412" s="23"/>
      <c r="M2412" s="23"/>
      <c r="N2412" s="23"/>
      <c r="P2412" s="23"/>
      <c r="Q2412" s="23"/>
    </row>
    <row r="2413" spans="1:17" s="24" customFormat="1" ht="15.75">
      <c r="A2413" s="22"/>
      <c r="B2413" s="23"/>
      <c r="C2413" s="23"/>
      <c r="D2413" s="23"/>
      <c r="E2413" s="23"/>
      <c r="F2413" s="23"/>
      <c r="G2413" s="23"/>
      <c r="H2413" s="23"/>
      <c r="I2413" s="23"/>
      <c r="J2413" s="23"/>
      <c r="K2413" s="23"/>
      <c r="L2413" s="23"/>
      <c r="M2413" s="23"/>
      <c r="N2413" s="23"/>
      <c r="P2413" s="23"/>
      <c r="Q2413" s="23"/>
    </row>
    <row r="2414" spans="1:17" s="24" customFormat="1" ht="15.75">
      <c r="A2414" s="22"/>
      <c r="B2414" s="23"/>
      <c r="C2414" s="23"/>
      <c r="D2414" s="23"/>
      <c r="E2414" s="23"/>
      <c r="F2414" s="23"/>
      <c r="G2414" s="23"/>
      <c r="H2414" s="23"/>
      <c r="I2414" s="23"/>
      <c r="J2414" s="23"/>
      <c r="K2414" s="23"/>
      <c r="L2414" s="23"/>
      <c r="M2414" s="23"/>
      <c r="N2414" s="23"/>
      <c r="P2414" s="23"/>
      <c r="Q2414" s="23"/>
    </row>
    <row r="2415" spans="1:17" s="24" customFormat="1" ht="15.75">
      <c r="A2415" s="22"/>
      <c r="B2415" s="23"/>
      <c r="C2415" s="23"/>
      <c r="D2415" s="23"/>
      <c r="E2415" s="23"/>
      <c r="F2415" s="23"/>
      <c r="G2415" s="23"/>
      <c r="H2415" s="23"/>
      <c r="I2415" s="23"/>
      <c r="J2415" s="23"/>
      <c r="K2415" s="23"/>
      <c r="L2415" s="23"/>
      <c r="M2415" s="23"/>
      <c r="N2415" s="23"/>
      <c r="P2415" s="23"/>
      <c r="Q2415" s="23"/>
    </row>
    <row r="2416" spans="1:17" s="24" customFormat="1" ht="15.75">
      <c r="A2416" s="22"/>
      <c r="B2416" s="23"/>
      <c r="C2416" s="23"/>
      <c r="D2416" s="23"/>
      <c r="E2416" s="23"/>
      <c r="F2416" s="23"/>
      <c r="G2416" s="23"/>
      <c r="H2416" s="23"/>
      <c r="I2416" s="23"/>
      <c r="J2416" s="23"/>
      <c r="K2416" s="23"/>
      <c r="L2416" s="23"/>
      <c r="M2416" s="23"/>
      <c r="N2416" s="23"/>
      <c r="P2416" s="23"/>
      <c r="Q2416" s="23"/>
    </row>
    <row r="2417" spans="1:17" s="24" customFormat="1" ht="15.75">
      <c r="A2417" s="22"/>
      <c r="B2417" s="23"/>
      <c r="C2417" s="23"/>
      <c r="D2417" s="23"/>
      <c r="E2417" s="23"/>
      <c r="F2417" s="23"/>
      <c r="G2417" s="23"/>
      <c r="H2417" s="23"/>
      <c r="I2417" s="23"/>
      <c r="J2417" s="23"/>
      <c r="K2417" s="23"/>
      <c r="L2417" s="23"/>
      <c r="M2417" s="23"/>
      <c r="N2417" s="23"/>
      <c r="P2417" s="23"/>
      <c r="Q2417" s="23"/>
    </row>
    <row r="2418" spans="1:17" s="24" customFormat="1" ht="15.75">
      <c r="A2418" s="22"/>
      <c r="B2418" s="23"/>
      <c r="C2418" s="23"/>
      <c r="D2418" s="23"/>
      <c r="E2418" s="23"/>
      <c r="F2418" s="23"/>
      <c r="G2418" s="23"/>
      <c r="H2418" s="23"/>
      <c r="I2418" s="23"/>
      <c r="J2418" s="23"/>
      <c r="K2418" s="23"/>
      <c r="L2418" s="23"/>
      <c r="M2418" s="23"/>
      <c r="N2418" s="23"/>
      <c r="P2418" s="23"/>
      <c r="Q2418" s="23"/>
    </row>
    <row r="2419" spans="1:17" s="24" customFormat="1" ht="15.75">
      <c r="A2419" s="22"/>
      <c r="B2419" s="23"/>
      <c r="C2419" s="23"/>
      <c r="D2419" s="23"/>
      <c r="E2419" s="23"/>
      <c r="F2419" s="23"/>
      <c r="G2419" s="23"/>
      <c r="H2419" s="23"/>
      <c r="I2419" s="23"/>
      <c r="J2419" s="23"/>
      <c r="K2419" s="23"/>
      <c r="L2419" s="23"/>
      <c r="M2419" s="23"/>
      <c r="N2419" s="23"/>
      <c r="P2419" s="23"/>
      <c r="Q2419" s="23"/>
    </row>
    <row r="2420" spans="1:17" s="24" customFormat="1" ht="15.75">
      <c r="A2420" s="22"/>
      <c r="B2420" s="23"/>
      <c r="C2420" s="23"/>
      <c r="D2420" s="23"/>
      <c r="E2420" s="23"/>
      <c r="F2420" s="23"/>
      <c r="G2420" s="23"/>
      <c r="H2420" s="23"/>
      <c r="I2420" s="23"/>
      <c r="J2420" s="23"/>
      <c r="K2420" s="23"/>
      <c r="L2420" s="23"/>
      <c r="M2420" s="23"/>
      <c r="N2420" s="23"/>
      <c r="P2420" s="23"/>
      <c r="Q2420" s="23"/>
    </row>
    <row r="2421" spans="1:17" s="24" customFormat="1" ht="15.75">
      <c r="A2421" s="22"/>
      <c r="B2421" s="23"/>
      <c r="C2421" s="23"/>
      <c r="D2421" s="23"/>
      <c r="E2421" s="23"/>
      <c r="F2421" s="23"/>
      <c r="G2421" s="23"/>
      <c r="H2421" s="23"/>
      <c r="I2421" s="23"/>
      <c r="J2421" s="23"/>
      <c r="K2421" s="23"/>
      <c r="L2421" s="23"/>
      <c r="M2421" s="23"/>
      <c r="N2421" s="23"/>
      <c r="P2421" s="23"/>
      <c r="Q2421" s="23"/>
    </row>
    <row r="2422" spans="1:17" s="24" customFormat="1" ht="15.75">
      <c r="A2422" s="22"/>
      <c r="B2422" s="23"/>
      <c r="C2422" s="23"/>
      <c r="D2422" s="23"/>
      <c r="E2422" s="23"/>
      <c r="F2422" s="23"/>
      <c r="G2422" s="23"/>
      <c r="H2422" s="23"/>
      <c r="I2422" s="23"/>
      <c r="J2422" s="23"/>
      <c r="K2422" s="23"/>
      <c r="L2422" s="23"/>
      <c r="M2422" s="23"/>
      <c r="N2422" s="23"/>
      <c r="P2422" s="23"/>
      <c r="Q2422" s="23"/>
    </row>
    <row r="2423" spans="1:17" s="24" customFormat="1" ht="15.75">
      <c r="A2423" s="22"/>
      <c r="B2423" s="23"/>
      <c r="C2423" s="23"/>
      <c r="D2423" s="23"/>
      <c r="E2423" s="23"/>
      <c r="F2423" s="23"/>
      <c r="G2423" s="23"/>
      <c r="H2423" s="23"/>
      <c r="I2423" s="23"/>
      <c r="J2423" s="23"/>
      <c r="K2423" s="23"/>
      <c r="L2423" s="23"/>
      <c r="M2423" s="23"/>
      <c r="N2423" s="23"/>
      <c r="P2423" s="23"/>
      <c r="Q2423" s="23"/>
    </row>
    <row r="2424" spans="1:17" s="24" customFormat="1" ht="15.75">
      <c r="A2424" s="22"/>
      <c r="B2424" s="23"/>
      <c r="C2424" s="23"/>
      <c r="D2424" s="23"/>
      <c r="E2424" s="23"/>
      <c r="F2424" s="23"/>
      <c r="G2424" s="23"/>
      <c r="H2424" s="23"/>
      <c r="I2424" s="23"/>
      <c r="J2424" s="23"/>
      <c r="K2424" s="23"/>
      <c r="L2424" s="23"/>
      <c r="M2424" s="23"/>
      <c r="N2424" s="23"/>
      <c r="P2424" s="23"/>
      <c r="Q2424" s="23"/>
    </row>
    <row r="2425" spans="1:17" s="24" customFormat="1" ht="15.75">
      <c r="A2425" s="22"/>
      <c r="B2425" s="23"/>
      <c r="C2425" s="23"/>
      <c r="D2425" s="23"/>
      <c r="E2425" s="23"/>
      <c r="F2425" s="23"/>
      <c r="G2425" s="23"/>
      <c r="H2425" s="23"/>
      <c r="I2425" s="23"/>
      <c r="J2425" s="23"/>
      <c r="K2425" s="23"/>
      <c r="L2425" s="23"/>
      <c r="M2425" s="23"/>
      <c r="N2425" s="23"/>
      <c r="P2425" s="23"/>
      <c r="Q2425" s="23"/>
    </row>
    <row r="2426" spans="1:17" s="24" customFormat="1" ht="15.75">
      <c r="A2426" s="22"/>
      <c r="B2426" s="23"/>
      <c r="C2426" s="23"/>
      <c r="D2426" s="23"/>
      <c r="E2426" s="23"/>
      <c r="F2426" s="23"/>
      <c r="G2426" s="23"/>
      <c r="H2426" s="23"/>
      <c r="I2426" s="23"/>
      <c r="J2426" s="23"/>
      <c r="K2426" s="23"/>
      <c r="L2426" s="23"/>
      <c r="M2426" s="23"/>
      <c r="N2426" s="23"/>
      <c r="P2426" s="23"/>
      <c r="Q2426" s="23"/>
    </row>
    <row r="2427" spans="1:17" s="24" customFormat="1" ht="15.75">
      <c r="A2427" s="22"/>
      <c r="B2427" s="23"/>
      <c r="C2427" s="23"/>
      <c r="D2427" s="23"/>
      <c r="E2427" s="23"/>
      <c r="F2427" s="23"/>
      <c r="G2427" s="23"/>
      <c r="H2427" s="23"/>
      <c r="I2427" s="23"/>
      <c r="J2427" s="23"/>
      <c r="K2427" s="23"/>
      <c r="L2427" s="23"/>
      <c r="M2427" s="23"/>
      <c r="N2427" s="23"/>
      <c r="P2427" s="23"/>
      <c r="Q2427" s="23"/>
    </row>
    <row r="2428" spans="1:17" s="24" customFormat="1" ht="15.75">
      <c r="A2428" s="22"/>
      <c r="B2428" s="23"/>
      <c r="C2428" s="23"/>
      <c r="D2428" s="23"/>
      <c r="E2428" s="23"/>
      <c r="F2428" s="23"/>
      <c r="G2428" s="23"/>
      <c r="H2428" s="23"/>
      <c r="I2428" s="23"/>
      <c r="J2428" s="23"/>
      <c r="K2428" s="23"/>
      <c r="L2428" s="23"/>
      <c r="M2428" s="23"/>
      <c r="N2428" s="23"/>
      <c r="P2428" s="23"/>
      <c r="Q2428" s="23"/>
    </row>
    <row r="2429" spans="1:17" s="24" customFormat="1" ht="15.75">
      <c r="A2429" s="22"/>
      <c r="B2429" s="23"/>
      <c r="C2429" s="23"/>
      <c r="D2429" s="23"/>
      <c r="E2429" s="23"/>
      <c r="F2429" s="23"/>
      <c r="G2429" s="23"/>
      <c r="H2429" s="23"/>
      <c r="I2429" s="23"/>
      <c r="J2429" s="23"/>
      <c r="K2429" s="23"/>
      <c r="L2429" s="23"/>
      <c r="M2429" s="23"/>
      <c r="N2429" s="23"/>
      <c r="P2429" s="23"/>
      <c r="Q2429" s="23"/>
    </row>
    <row r="2430" spans="1:17" s="24" customFormat="1" ht="15.75">
      <c r="A2430" s="22"/>
      <c r="B2430" s="23"/>
      <c r="C2430" s="23"/>
      <c r="D2430" s="23"/>
      <c r="E2430" s="23"/>
      <c r="F2430" s="23"/>
      <c r="G2430" s="23"/>
      <c r="H2430" s="23"/>
      <c r="I2430" s="23"/>
      <c r="J2430" s="23"/>
      <c r="K2430" s="23"/>
      <c r="L2430" s="23"/>
      <c r="M2430" s="23"/>
      <c r="N2430" s="23"/>
      <c r="P2430" s="23"/>
      <c r="Q2430" s="23"/>
    </row>
    <row r="2431" spans="1:17" s="24" customFormat="1" ht="15.75">
      <c r="A2431" s="22"/>
      <c r="B2431" s="23"/>
      <c r="C2431" s="23"/>
      <c r="D2431" s="23"/>
      <c r="E2431" s="23"/>
      <c r="F2431" s="23"/>
      <c r="G2431" s="23"/>
      <c r="H2431" s="23"/>
      <c r="I2431" s="23"/>
      <c r="J2431" s="23"/>
      <c r="K2431" s="23"/>
      <c r="L2431" s="23"/>
      <c r="M2431" s="23"/>
      <c r="N2431" s="23"/>
      <c r="P2431" s="23"/>
      <c r="Q2431" s="23"/>
    </row>
    <row r="2432" spans="1:17" s="24" customFormat="1" ht="15.75">
      <c r="A2432" s="22"/>
      <c r="B2432" s="23"/>
      <c r="C2432" s="23"/>
      <c r="D2432" s="23"/>
      <c r="E2432" s="23"/>
      <c r="F2432" s="23"/>
      <c r="G2432" s="23"/>
      <c r="H2432" s="23"/>
      <c r="I2432" s="23"/>
      <c r="J2432" s="23"/>
      <c r="K2432" s="23"/>
      <c r="L2432" s="23"/>
      <c r="M2432" s="23"/>
      <c r="N2432" s="23"/>
      <c r="P2432" s="23"/>
      <c r="Q2432" s="23"/>
    </row>
    <row r="2433" spans="1:17" s="24" customFormat="1" ht="15.75">
      <c r="A2433" s="22"/>
      <c r="B2433" s="23"/>
      <c r="C2433" s="23"/>
      <c r="D2433" s="23"/>
      <c r="E2433" s="23"/>
      <c r="F2433" s="23"/>
      <c r="G2433" s="23"/>
      <c r="H2433" s="23"/>
      <c r="I2433" s="23"/>
      <c r="J2433" s="23"/>
      <c r="K2433" s="23"/>
      <c r="L2433" s="23"/>
      <c r="M2433" s="23"/>
      <c r="N2433" s="23"/>
      <c r="P2433" s="23"/>
      <c r="Q2433" s="23"/>
    </row>
    <row r="2434" spans="1:17" s="24" customFormat="1" ht="15.75">
      <c r="A2434" s="22"/>
      <c r="B2434" s="23"/>
      <c r="C2434" s="23"/>
      <c r="D2434" s="23"/>
      <c r="E2434" s="23"/>
      <c r="F2434" s="23"/>
      <c r="G2434" s="23"/>
      <c r="H2434" s="23"/>
      <c r="I2434" s="23"/>
      <c r="J2434" s="23"/>
      <c r="K2434" s="23"/>
      <c r="L2434" s="23"/>
      <c r="M2434" s="23"/>
      <c r="N2434" s="23"/>
      <c r="P2434" s="23"/>
      <c r="Q2434" s="23"/>
    </row>
    <row r="2435" spans="1:17" s="24" customFormat="1" ht="15.75">
      <c r="A2435" s="22"/>
      <c r="B2435" s="23"/>
      <c r="C2435" s="23"/>
      <c r="D2435" s="23"/>
      <c r="E2435" s="23"/>
      <c r="F2435" s="23"/>
      <c r="G2435" s="23"/>
      <c r="H2435" s="23"/>
      <c r="I2435" s="23"/>
      <c r="J2435" s="23"/>
      <c r="K2435" s="23"/>
      <c r="L2435" s="23"/>
      <c r="M2435" s="23"/>
      <c r="N2435" s="23"/>
      <c r="P2435" s="23"/>
      <c r="Q2435" s="23"/>
    </row>
    <row r="2436" spans="1:17" s="24" customFormat="1" ht="15.75">
      <c r="A2436" s="22"/>
      <c r="B2436" s="23"/>
      <c r="C2436" s="23"/>
      <c r="D2436" s="23"/>
      <c r="E2436" s="23"/>
      <c r="F2436" s="23"/>
      <c r="G2436" s="23"/>
      <c r="H2436" s="23"/>
      <c r="I2436" s="23"/>
      <c r="J2436" s="23"/>
      <c r="K2436" s="23"/>
      <c r="L2436" s="23"/>
      <c r="M2436" s="23"/>
      <c r="N2436" s="23"/>
      <c r="P2436" s="23"/>
      <c r="Q2436" s="23"/>
    </row>
    <row r="2437" spans="1:17" s="24" customFormat="1" ht="15.75">
      <c r="A2437" s="22"/>
      <c r="B2437" s="23"/>
      <c r="C2437" s="23"/>
      <c r="D2437" s="23"/>
      <c r="E2437" s="23"/>
      <c r="F2437" s="23"/>
      <c r="G2437" s="23"/>
      <c r="H2437" s="23"/>
      <c r="I2437" s="23"/>
      <c r="J2437" s="23"/>
      <c r="K2437" s="23"/>
      <c r="L2437" s="23"/>
      <c r="M2437" s="23"/>
      <c r="N2437" s="23"/>
      <c r="P2437" s="23"/>
      <c r="Q2437" s="23"/>
    </row>
    <row r="2438" spans="1:17" s="24" customFormat="1" ht="15.75">
      <c r="A2438" s="22"/>
      <c r="B2438" s="23"/>
      <c r="C2438" s="23"/>
      <c r="D2438" s="23"/>
      <c r="E2438" s="23"/>
      <c r="F2438" s="23"/>
      <c r="G2438" s="23"/>
      <c r="H2438" s="23"/>
      <c r="I2438" s="23"/>
      <c r="J2438" s="23"/>
      <c r="K2438" s="23"/>
      <c r="L2438" s="23"/>
      <c r="M2438" s="23"/>
      <c r="N2438" s="23"/>
      <c r="P2438" s="23"/>
      <c r="Q2438" s="23"/>
    </row>
    <row r="2439" spans="1:17" s="24" customFormat="1" ht="15.75">
      <c r="A2439" s="22"/>
      <c r="B2439" s="23"/>
      <c r="C2439" s="23"/>
      <c r="D2439" s="23"/>
      <c r="E2439" s="23"/>
      <c r="F2439" s="23"/>
      <c r="G2439" s="23"/>
      <c r="H2439" s="23"/>
      <c r="I2439" s="23"/>
      <c r="J2439" s="23"/>
      <c r="K2439" s="23"/>
      <c r="L2439" s="23"/>
      <c r="M2439" s="23"/>
      <c r="N2439" s="23"/>
      <c r="P2439" s="23"/>
      <c r="Q2439" s="23"/>
    </row>
    <row r="2440" spans="1:17" s="24" customFormat="1" ht="15.75">
      <c r="A2440" s="22"/>
      <c r="B2440" s="23"/>
      <c r="C2440" s="23"/>
      <c r="D2440" s="23"/>
      <c r="E2440" s="23"/>
      <c r="F2440" s="23"/>
      <c r="G2440" s="23"/>
      <c r="H2440" s="23"/>
      <c r="I2440" s="23"/>
      <c r="J2440" s="23"/>
      <c r="K2440" s="23"/>
      <c r="L2440" s="23"/>
      <c r="M2440" s="23"/>
      <c r="N2440" s="23"/>
      <c r="P2440" s="23"/>
      <c r="Q2440" s="23"/>
    </row>
    <row r="2441" spans="1:17" s="24" customFormat="1" ht="15.75">
      <c r="A2441" s="22"/>
      <c r="B2441" s="23"/>
      <c r="C2441" s="23"/>
      <c r="D2441" s="23"/>
      <c r="E2441" s="23"/>
      <c r="F2441" s="23"/>
      <c r="G2441" s="23"/>
      <c r="H2441" s="23"/>
      <c r="I2441" s="23"/>
      <c r="J2441" s="23"/>
      <c r="K2441" s="23"/>
      <c r="L2441" s="23"/>
      <c r="M2441" s="23"/>
      <c r="N2441" s="23"/>
      <c r="P2441" s="23"/>
      <c r="Q2441" s="23"/>
    </row>
    <row r="2442" spans="1:17" s="24" customFormat="1" ht="15.75">
      <c r="A2442" s="22"/>
      <c r="B2442" s="23"/>
      <c r="C2442" s="23"/>
      <c r="D2442" s="23"/>
      <c r="E2442" s="23"/>
      <c r="F2442" s="23"/>
      <c r="G2442" s="23"/>
      <c r="H2442" s="23"/>
      <c r="I2442" s="23"/>
      <c r="J2442" s="23"/>
      <c r="K2442" s="23"/>
      <c r="L2442" s="23"/>
      <c r="M2442" s="23"/>
      <c r="N2442" s="23"/>
      <c r="P2442" s="23"/>
      <c r="Q2442" s="23"/>
    </row>
    <row r="2443" spans="1:17" s="24" customFormat="1" ht="15.75">
      <c r="A2443" s="22"/>
      <c r="B2443" s="23"/>
      <c r="C2443" s="23"/>
      <c r="D2443" s="23"/>
      <c r="E2443" s="23"/>
      <c r="F2443" s="23"/>
      <c r="G2443" s="23"/>
      <c r="H2443" s="23"/>
      <c r="I2443" s="23"/>
      <c r="J2443" s="23"/>
      <c r="K2443" s="23"/>
      <c r="L2443" s="23"/>
      <c r="M2443" s="23"/>
      <c r="N2443" s="23"/>
      <c r="P2443" s="23"/>
      <c r="Q2443" s="23"/>
    </row>
    <row r="2444" spans="1:17" s="24" customFormat="1" ht="15.75">
      <c r="A2444" s="22"/>
      <c r="B2444" s="23"/>
      <c r="C2444" s="23"/>
      <c r="D2444" s="23"/>
      <c r="E2444" s="23"/>
      <c r="F2444" s="23"/>
      <c r="G2444" s="23"/>
      <c r="H2444" s="23"/>
      <c r="I2444" s="23"/>
      <c r="J2444" s="23"/>
      <c r="K2444" s="23"/>
      <c r="L2444" s="23"/>
      <c r="M2444" s="23"/>
      <c r="N2444" s="23"/>
      <c r="P2444" s="23"/>
      <c r="Q2444" s="23"/>
    </row>
    <row r="2445" spans="1:17" s="24" customFormat="1" ht="15.75">
      <c r="A2445" s="22"/>
      <c r="B2445" s="23"/>
      <c r="C2445" s="23"/>
      <c r="D2445" s="23"/>
      <c r="E2445" s="23"/>
      <c r="F2445" s="23"/>
      <c r="G2445" s="23"/>
      <c r="H2445" s="23"/>
      <c r="I2445" s="23"/>
      <c r="J2445" s="23"/>
      <c r="K2445" s="23"/>
      <c r="L2445" s="23"/>
      <c r="M2445" s="23"/>
      <c r="N2445" s="23"/>
      <c r="P2445" s="23"/>
      <c r="Q2445" s="23"/>
    </row>
    <row r="2446" spans="1:17" s="24" customFormat="1" ht="15.75">
      <c r="A2446" s="22"/>
      <c r="B2446" s="23"/>
      <c r="C2446" s="23"/>
      <c r="D2446" s="23"/>
      <c r="E2446" s="23"/>
      <c r="F2446" s="23"/>
      <c r="G2446" s="23"/>
      <c r="H2446" s="23"/>
      <c r="I2446" s="23"/>
      <c r="J2446" s="23"/>
      <c r="K2446" s="23"/>
      <c r="L2446" s="23"/>
      <c r="M2446" s="23"/>
      <c r="N2446" s="23"/>
      <c r="P2446" s="23"/>
      <c r="Q2446" s="23"/>
    </row>
    <row r="2447" spans="1:17" s="24" customFormat="1" ht="15.75">
      <c r="A2447" s="22"/>
      <c r="B2447" s="23"/>
      <c r="C2447" s="23"/>
      <c r="D2447" s="23"/>
      <c r="E2447" s="23"/>
      <c r="F2447" s="23"/>
      <c r="G2447" s="23"/>
      <c r="H2447" s="23"/>
      <c r="I2447" s="23"/>
      <c r="J2447" s="23"/>
      <c r="K2447" s="23"/>
      <c r="L2447" s="23"/>
      <c r="M2447" s="23"/>
      <c r="N2447" s="23"/>
      <c r="P2447" s="23"/>
      <c r="Q2447" s="23"/>
    </row>
    <row r="2448" spans="1:17" s="24" customFormat="1" ht="15.75">
      <c r="A2448" s="22"/>
      <c r="B2448" s="23"/>
      <c r="C2448" s="23"/>
      <c r="D2448" s="23"/>
      <c r="E2448" s="23"/>
      <c r="F2448" s="23"/>
      <c r="G2448" s="23"/>
      <c r="H2448" s="23"/>
      <c r="I2448" s="23"/>
      <c r="J2448" s="23"/>
      <c r="K2448" s="23"/>
      <c r="L2448" s="23"/>
      <c r="M2448" s="23"/>
      <c r="N2448" s="23"/>
      <c r="P2448" s="23"/>
      <c r="Q2448" s="23"/>
    </row>
    <row r="2449" spans="1:17" s="24" customFormat="1" ht="15.75">
      <c r="A2449" s="22"/>
      <c r="B2449" s="23"/>
      <c r="C2449" s="23"/>
      <c r="D2449" s="23"/>
      <c r="E2449" s="23"/>
      <c r="F2449" s="23"/>
      <c r="G2449" s="23"/>
      <c r="H2449" s="23"/>
      <c r="I2449" s="23"/>
      <c r="J2449" s="23"/>
      <c r="K2449" s="23"/>
      <c r="L2449" s="23"/>
      <c r="M2449" s="23"/>
      <c r="N2449" s="23"/>
      <c r="P2449" s="23"/>
      <c r="Q2449" s="23"/>
    </row>
    <row r="2450" spans="1:17" s="24" customFormat="1" ht="15.75">
      <c r="A2450" s="22"/>
      <c r="B2450" s="23"/>
      <c r="C2450" s="23"/>
      <c r="D2450" s="23"/>
      <c r="E2450" s="23"/>
      <c r="F2450" s="23"/>
      <c r="G2450" s="23"/>
      <c r="H2450" s="23"/>
      <c r="I2450" s="23"/>
      <c r="J2450" s="23"/>
      <c r="K2450" s="23"/>
      <c r="L2450" s="23"/>
      <c r="M2450" s="23"/>
      <c r="N2450" s="23"/>
      <c r="P2450" s="23"/>
      <c r="Q2450" s="23"/>
    </row>
    <row r="2451" spans="1:17" s="24" customFormat="1" ht="15.75">
      <c r="A2451" s="22"/>
      <c r="B2451" s="23"/>
      <c r="C2451" s="23"/>
      <c r="D2451" s="23"/>
      <c r="E2451" s="23"/>
      <c r="F2451" s="23"/>
      <c r="G2451" s="23"/>
      <c r="H2451" s="23"/>
      <c r="I2451" s="23"/>
      <c r="J2451" s="23"/>
      <c r="K2451" s="23"/>
      <c r="L2451" s="23"/>
      <c r="M2451" s="23"/>
      <c r="N2451" s="23"/>
      <c r="P2451" s="23"/>
      <c r="Q2451" s="23"/>
    </row>
    <row r="2452" spans="1:17" s="24" customFormat="1" ht="15.75">
      <c r="A2452" s="22"/>
      <c r="B2452" s="23"/>
      <c r="C2452" s="23"/>
      <c r="D2452" s="23"/>
      <c r="E2452" s="23"/>
      <c r="F2452" s="23"/>
      <c r="G2452" s="23"/>
      <c r="H2452" s="23"/>
      <c r="I2452" s="23"/>
      <c r="J2452" s="23"/>
      <c r="K2452" s="23"/>
      <c r="L2452" s="23"/>
      <c r="M2452" s="23"/>
      <c r="N2452" s="23"/>
      <c r="P2452" s="23"/>
      <c r="Q2452" s="23"/>
    </row>
    <row r="2453" spans="1:17" s="24" customFormat="1" ht="15.75">
      <c r="A2453" s="22"/>
      <c r="B2453" s="23"/>
      <c r="C2453" s="23"/>
      <c r="D2453" s="23"/>
      <c r="E2453" s="23"/>
      <c r="F2453" s="23"/>
      <c r="G2453" s="23"/>
      <c r="H2453" s="23"/>
      <c r="I2453" s="23"/>
      <c r="J2453" s="23"/>
      <c r="K2453" s="23"/>
      <c r="L2453" s="23"/>
      <c r="M2453" s="23"/>
      <c r="N2453" s="23"/>
      <c r="P2453" s="23"/>
      <c r="Q2453" s="23"/>
    </row>
    <row r="2454" spans="1:17" s="24" customFormat="1" ht="15.75">
      <c r="A2454" s="22"/>
      <c r="B2454" s="23"/>
      <c r="C2454" s="23"/>
      <c r="D2454" s="23"/>
      <c r="E2454" s="23"/>
      <c r="F2454" s="23"/>
      <c r="G2454" s="23"/>
      <c r="H2454" s="23"/>
      <c r="I2454" s="23"/>
      <c r="J2454" s="23"/>
      <c r="K2454" s="23"/>
      <c r="L2454" s="23"/>
      <c r="M2454" s="23"/>
      <c r="N2454" s="23"/>
      <c r="P2454" s="23"/>
      <c r="Q2454" s="23"/>
    </row>
  </sheetData>
  <sheetProtection password="C33C" sheet="1"/>
  <mergeCells count="35">
    <mergeCell ref="A116:C116"/>
    <mergeCell ref="O147:Q147"/>
    <mergeCell ref="A139:C139"/>
    <mergeCell ref="P1:Q1"/>
    <mergeCell ref="H7:H8"/>
    <mergeCell ref="I7:I8"/>
    <mergeCell ref="J7:J8"/>
    <mergeCell ref="L7:L8"/>
    <mergeCell ref="M7:M8"/>
    <mergeCell ref="N7:N8"/>
    <mergeCell ref="A111:C111"/>
    <mergeCell ref="A13:C13"/>
    <mergeCell ref="D7:D8"/>
    <mergeCell ref="A106:C106"/>
    <mergeCell ref="A76:C76"/>
    <mergeCell ref="A81:C81"/>
    <mergeCell ref="A12:C12"/>
    <mergeCell ref="A86:C86"/>
    <mergeCell ref="A54:C54"/>
    <mergeCell ref="Q7:Q8"/>
    <mergeCell ref="P7:P8"/>
    <mergeCell ref="F7:F8"/>
    <mergeCell ref="A7:A8"/>
    <mergeCell ref="A2:Q2"/>
    <mergeCell ref="K7:K8"/>
    <mergeCell ref="A123:C123"/>
    <mergeCell ref="O7:O8"/>
    <mergeCell ref="B7:B8"/>
    <mergeCell ref="C7:C8"/>
    <mergeCell ref="A91:C91"/>
    <mergeCell ref="A14:C14"/>
    <mergeCell ref="A11:C11"/>
    <mergeCell ref="G7:G8"/>
    <mergeCell ref="E7:E8"/>
    <mergeCell ref="A75:C75"/>
  </mergeCells>
  <printOptions horizontalCentered="1"/>
  <pageMargins left="0" right="0.19" top="0.22" bottom="0.24" header="0.17" footer="0.16"/>
  <pageSetup firstPageNumber="3" useFirstPageNumber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tabSelected="1" view="pageBreakPreview" zoomScale="80" zoomScaleSheetLayoutView="80" zoomScalePageLayoutView="0" workbookViewId="0" topLeftCell="A1">
      <selection activeCell="B9" sqref="B9:B10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128" t="s">
        <v>389</v>
      </c>
    </row>
    <row r="2" ht="12.75">
      <c r="A2" s="129"/>
    </row>
    <row r="3" ht="12.75">
      <c r="A3" s="129"/>
    </row>
    <row r="4" spans="1:2" ht="15">
      <c r="A4" s="130" t="s">
        <v>390</v>
      </c>
      <c r="B4" s="180" t="s">
        <v>444</v>
      </c>
    </row>
    <row r="5" ht="15">
      <c r="A5" s="130"/>
    </row>
    <row r="6" spans="1:2" ht="15">
      <c r="A6" s="130" t="s">
        <v>391</v>
      </c>
      <c r="B6" s="180" t="s">
        <v>445</v>
      </c>
    </row>
    <row r="7" ht="12.75">
      <c r="A7" s="131"/>
    </row>
    <row r="8" ht="16.5" thickBot="1">
      <c r="A8" s="132"/>
    </row>
    <row r="9" spans="1:2" ht="35.25" customHeight="1">
      <c r="A9" s="248" t="s">
        <v>392</v>
      </c>
      <c r="B9" s="249" t="s">
        <v>443</v>
      </c>
    </row>
    <row r="10" spans="1:2" ht="35.25" customHeight="1">
      <c r="A10" s="244"/>
      <c r="B10" s="245"/>
    </row>
    <row r="11" spans="1:2" ht="12.75" customHeight="1">
      <c r="A11" s="238" t="s">
        <v>393</v>
      </c>
      <c r="B11" s="241" t="s">
        <v>446</v>
      </c>
    </row>
    <row r="12" spans="1:2" ht="12.75" customHeight="1">
      <c r="A12" s="239"/>
      <c r="B12" s="246"/>
    </row>
    <row r="13" spans="1:2" ht="12.75" customHeight="1">
      <c r="A13" s="239"/>
      <c r="B13" s="246"/>
    </row>
    <row r="14" spans="1:2" ht="12.75" customHeight="1">
      <c r="A14" s="239"/>
      <c r="B14" s="246"/>
    </row>
    <row r="15" spans="1:2" ht="12.75" customHeight="1">
      <c r="A15" s="239"/>
      <c r="B15" s="246"/>
    </row>
    <row r="16" spans="1:2" ht="12.75" customHeight="1">
      <c r="A16" s="239"/>
      <c r="B16" s="246"/>
    </row>
    <row r="17" spans="1:2" ht="40.5" customHeight="1">
      <c r="A17" s="244"/>
      <c r="B17" s="247"/>
    </row>
    <row r="18" spans="1:2" ht="12.75" customHeight="1">
      <c r="A18" s="238" t="s">
        <v>394</v>
      </c>
      <c r="B18" s="241" t="s">
        <v>447</v>
      </c>
    </row>
    <row r="19" spans="1:2" ht="12.75" customHeight="1">
      <c r="A19" s="239"/>
      <c r="B19" s="242"/>
    </row>
    <row r="20" spans="1:2" ht="78" customHeight="1">
      <c r="A20" s="244"/>
      <c r="B20" s="245"/>
    </row>
    <row r="21" spans="1:2" ht="12.75" customHeight="1">
      <c r="A21" s="238" t="s">
        <v>395</v>
      </c>
      <c r="B21" s="241" t="s">
        <v>448</v>
      </c>
    </row>
    <row r="22" spans="1:2" ht="12.75" customHeight="1">
      <c r="A22" s="239"/>
      <c r="B22" s="242"/>
    </row>
    <row r="23" spans="1:2" ht="12.75" customHeight="1">
      <c r="A23" s="239"/>
      <c r="B23" s="242"/>
    </row>
    <row r="24" spans="1:2" ht="63.75" customHeight="1">
      <c r="A24" s="244"/>
      <c r="B24" s="245"/>
    </row>
    <row r="25" spans="1:2" ht="12.75" customHeight="1">
      <c r="A25" s="238" t="s">
        <v>396</v>
      </c>
      <c r="B25" s="241" t="s">
        <v>449</v>
      </c>
    </row>
    <row r="26" spans="1:2" ht="12.75" customHeight="1">
      <c r="A26" s="239"/>
      <c r="B26" s="242"/>
    </row>
    <row r="27" spans="1:2" ht="79.5" customHeight="1">
      <c r="A27" s="244"/>
      <c r="B27" s="245"/>
    </row>
    <row r="28" spans="1:2" ht="12.75" customHeight="1">
      <c r="A28" s="238" t="s">
        <v>397</v>
      </c>
      <c r="B28" s="241" t="s">
        <v>450</v>
      </c>
    </row>
    <row r="29" spans="1:2" ht="12.75" customHeight="1">
      <c r="A29" s="239"/>
      <c r="B29" s="246"/>
    </row>
    <row r="30" spans="1:2" ht="12.75" customHeight="1">
      <c r="A30" s="239"/>
      <c r="B30" s="246"/>
    </row>
    <row r="31" spans="1:2" ht="12.75" customHeight="1">
      <c r="A31" s="239"/>
      <c r="B31" s="246"/>
    </row>
    <row r="32" spans="1:2" ht="12.75" customHeight="1">
      <c r="A32" s="239"/>
      <c r="B32" s="246"/>
    </row>
    <row r="33" spans="1:2" ht="57.75" customHeight="1">
      <c r="A33" s="244"/>
      <c r="B33" s="247"/>
    </row>
    <row r="34" spans="1:2" ht="12.75" customHeight="1">
      <c r="A34" s="238" t="s">
        <v>398</v>
      </c>
      <c r="B34" s="241" t="s">
        <v>451</v>
      </c>
    </row>
    <row r="35" spans="1:2" ht="12.75" customHeight="1">
      <c r="A35" s="239"/>
      <c r="B35" s="242"/>
    </row>
    <row r="36" spans="1:2" ht="12.75" customHeight="1">
      <c r="A36" s="239"/>
      <c r="B36" s="242"/>
    </row>
    <row r="37" spans="1:2" ht="12.75" customHeight="1">
      <c r="A37" s="239"/>
      <c r="B37" s="242"/>
    </row>
    <row r="38" spans="1:2" ht="12.75" customHeight="1">
      <c r="A38" s="239"/>
      <c r="B38" s="242"/>
    </row>
    <row r="39" spans="1:2" ht="13.5" customHeight="1" thickBot="1">
      <c r="A39" s="240"/>
      <c r="B39" s="243"/>
    </row>
  </sheetData>
  <sheetProtection/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2018-12-20T09:41:29Z</cp:lastPrinted>
  <dcterms:created xsi:type="dcterms:W3CDTF">2013-09-11T11:00:21Z</dcterms:created>
  <dcterms:modified xsi:type="dcterms:W3CDTF">2018-12-20T10:16:14Z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